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70 лет окт 5" sheetId="1" r:id="rId1"/>
  </sheets>
  <calcPr calcId="144525"/>
</workbook>
</file>

<file path=xl/calcChain.xml><?xml version="1.0" encoding="utf-8"?>
<calcChain xmlns="http://schemas.openxmlformats.org/spreadsheetml/2006/main">
  <c r="D38" i="1" l="1"/>
  <c r="D36" i="1" s="1"/>
  <c r="D32" i="1"/>
  <c r="D29" i="1" s="1"/>
  <c r="D25" i="1"/>
  <c r="D23" i="1" s="1"/>
  <c r="D19" i="1"/>
  <c r="D17" i="1" s="1"/>
  <c r="F13" i="1"/>
  <c r="E13" i="1"/>
  <c r="C13" i="1"/>
  <c r="D45" i="1" l="1"/>
  <c r="D44" i="1"/>
</calcChain>
</file>

<file path=xl/sharedStrings.xml><?xml version="1.0" encoding="utf-8"?>
<sst xmlns="http://schemas.openxmlformats.org/spreadsheetml/2006/main" count="81" uniqueCount="50">
  <si>
    <t>Приложение №6 к договору управления</t>
  </si>
  <si>
    <t xml:space="preserve">    ОТЧЁТ  ООО "УКЖФ п.Майский" по содержанию и текущему ремонту общего имущества многоквартирного дома за 2017год</t>
  </si>
  <si>
    <t>Адрес: пгт. Октябрьский ул. 70 лет Октября  дом5</t>
  </si>
  <si>
    <t>Характеристика дома</t>
  </si>
  <si>
    <t>Общая площадь дома, м2</t>
  </si>
  <si>
    <t>Площадь жилых и нежилых помещений, м2</t>
  </si>
  <si>
    <t>Количество квартир всего, шт.</t>
  </si>
  <si>
    <t>Доходы</t>
  </si>
  <si>
    <t xml:space="preserve">Поступление от населения </t>
  </si>
  <si>
    <t>Задолженность на 1.01.2017</t>
  </si>
  <si>
    <t xml:space="preserve">Начислено </t>
  </si>
  <si>
    <t xml:space="preserve">Оплачено </t>
  </si>
  <si>
    <t>Содержание жилья</t>
  </si>
  <si>
    <t>Электроэнергия ОДН</t>
  </si>
  <si>
    <t>Обслуживание ТС</t>
  </si>
  <si>
    <t>Итого Доходов</t>
  </si>
  <si>
    <t>Расходы</t>
  </si>
  <si>
    <t>№ п/п</t>
  </si>
  <si>
    <t>Статьи затрат</t>
  </si>
  <si>
    <t>Ед.изм.</t>
  </si>
  <si>
    <t>Фактические  затраты</t>
  </si>
  <si>
    <t>Ремонт конструктивных элементов жилых зданий - всего:</t>
  </si>
  <si>
    <t>руб.</t>
  </si>
  <si>
    <t>Оплата труда рабочих, выполняющих ремонт конструктивных элементов жилых зданий</t>
  </si>
  <si>
    <t>Отчисления на социальные нужды</t>
  </si>
  <si>
    <t xml:space="preserve">Материалы </t>
  </si>
  <si>
    <t>Услуги сторонних организации(проверка вет. каналов)</t>
  </si>
  <si>
    <t xml:space="preserve">руб. </t>
  </si>
  <si>
    <t>Прочие расходы</t>
  </si>
  <si>
    <t>Ремонт и обслуживание внутридомового инженерного оборудования - всего:</t>
  </si>
  <si>
    <t>Оплата труда рабочих, выполняющих ремонт и обслуживание внутридомового оборудования</t>
  </si>
  <si>
    <t>Услуги сторонних организаций(обслуж. Газопроводов, обсл. тс)</t>
  </si>
  <si>
    <t>Благоустройство и обеспечение санитарного состояния жилых зданий и придомовой территории - всего:</t>
  </si>
  <si>
    <t>в т.ч.</t>
  </si>
  <si>
    <t>Оплата труда рабочих, занятых благоустройством и обслуживанием</t>
  </si>
  <si>
    <t>Материалы</t>
  </si>
  <si>
    <t>Услуги сторонних организаций:</t>
  </si>
  <si>
    <t xml:space="preserve">Прочие расходы </t>
  </si>
  <si>
    <t>Общеэксплуатационные расходы</t>
  </si>
  <si>
    <t>Зарабатная плата</t>
  </si>
  <si>
    <t>аренда адм. здания, коммун., канц., почт., телефон рас., орг. техника обуч. кадров</t>
  </si>
  <si>
    <t>Внеэкслуатационные расходы</t>
  </si>
  <si>
    <t xml:space="preserve">Прочие прямые </t>
  </si>
  <si>
    <t xml:space="preserve">Электроэнергия ОДН </t>
  </si>
  <si>
    <t>Расходы на аварийную службу</t>
  </si>
  <si>
    <t>ИТОГО ФАКТИЧЕСКИХ РАСХОДОВ:</t>
  </si>
  <si>
    <t>ПЕРЕРАСХОД ПО ДОМУ ЗА ВЫПОЛНЕННЫЕ РАБОТЫ</t>
  </si>
  <si>
    <t>Задолженность(-) /переплата(+) собственников жилья</t>
  </si>
  <si>
    <t xml:space="preserve">                                                                             Администрация</t>
  </si>
  <si>
    <t xml:space="preserve">                                                        ООО "Управляющая компания жилищного фонда п.Майский"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</si>
</sst>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u/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4"/>
      <color indexed="8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1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1" xfId="0" applyFont="1" applyBorder="1"/>
    <xf numFmtId="0" fontId="3" fillId="0" borderId="2" xfId="0" applyFont="1" applyBorder="1" applyAlignment="1"/>
    <xf numFmtId="0" fontId="0" fillId="0" borderId="3" xfId="0" applyBorder="1" applyAlignment="1"/>
    <xf numFmtId="0" fontId="3" fillId="0" borderId="4" xfId="0" applyFont="1" applyFill="1" applyBorder="1"/>
    <xf numFmtId="2" fontId="3" fillId="0" borderId="2" xfId="0" applyNumberFormat="1" applyFont="1" applyBorder="1" applyAlignment="1"/>
    <xf numFmtId="0" fontId="0" fillId="0" borderId="5" xfId="0" applyBorder="1" applyAlignment="1"/>
    <xf numFmtId="0" fontId="3" fillId="0" borderId="4" xfId="0" applyFont="1" applyBorder="1"/>
    <xf numFmtId="0" fontId="8" fillId="0" borderId="3" xfId="0" applyNumberFormat="1" applyFont="1" applyBorder="1" applyAlignment="1">
      <alignment horizontal="left"/>
    </xf>
    <xf numFmtId="0" fontId="9" fillId="0" borderId="3" xfId="0" applyNumberFormat="1" applyFont="1" applyBorder="1" applyAlignment="1">
      <alignment horizontal="left"/>
    </xf>
    <xf numFmtId="0" fontId="3" fillId="0" borderId="0" xfId="0" applyFont="1" applyFill="1"/>
    <xf numFmtId="0" fontId="10" fillId="0" borderId="1" xfId="0" applyFont="1" applyBorder="1"/>
    <xf numFmtId="0" fontId="10" fillId="0" borderId="2" xfId="0" applyFont="1" applyBorder="1" applyAlignment="1">
      <alignment wrapText="1"/>
    </xf>
    <xf numFmtId="0" fontId="11" fillId="0" borderId="5" xfId="0" applyFont="1" applyBorder="1" applyAlignment="1">
      <alignment wrapText="1"/>
    </xf>
    <xf numFmtId="0" fontId="10" fillId="0" borderId="1" xfId="0" applyFont="1" applyBorder="1" applyAlignment="1">
      <alignment horizontal="center"/>
    </xf>
    <xf numFmtId="0" fontId="12" fillId="0" borderId="1" xfId="0" applyFont="1" applyBorder="1"/>
    <xf numFmtId="0" fontId="3" fillId="0" borderId="1" xfId="0" applyFont="1" applyBorder="1" applyAlignment="1"/>
    <xf numFmtId="0" fontId="0" fillId="0" borderId="0" xfId="0" applyBorder="1" applyAlignment="1"/>
    <xf numFmtId="0" fontId="3" fillId="2" borderId="1" xfId="0" applyFont="1" applyFill="1" applyBorder="1"/>
    <xf numFmtId="0" fontId="3" fillId="0" borderId="0" xfId="0" applyFont="1" applyBorder="1"/>
    <xf numFmtId="0" fontId="3" fillId="0" borderId="0" xfId="0" applyFont="1" applyFill="1" applyBorder="1" applyAlignment="1"/>
    <xf numFmtId="0" fontId="12" fillId="0" borderId="0" xfId="0" applyFont="1" applyBorder="1"/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3" fillId="0" borderId="6" xfId="0" applyFont="1" applyBorder="1" applyAlignment="1">
      <alignment vertical="top" wrapText="1"/>
    </xf>
    <xf numFmtId="0" fontId="10" fillId="0" borderId="6" xfId="0" applyFont="1" applyBorder="1" applyAlignment="1">
      <alignment horizontal="center" vertical="top"/>
    </xf>
    <xf numFmtId="0" fontId="10" fillId="0" borderId="7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11" fillId="0" borderId="9" xfId="0" applyFont="1" applyBorder="1" applyAlignment="1">
      <alignment horizontal="center"/>
    </xf>
    <xf numFmtId="0" fontId="3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1" fillId="0" borderId="13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" fontId="10" fillId="0" borderId="2" xfId="0" applyNumberFormat="1" applyFont="1" applyBorder="1" applyAlignment="1"/>
    <xf numFmtId="0" fontId="11" fillId="0" borderId="3" xfId="0" applyNumberFormat="1" applyFont="1" applyBorder="1" applyAlignment="1"/>
    <xf numFmtId="0" fontId="11" fillId="0" borderId="5" xfId="0" applyFont="1" applyBorder="1" applyAlignment="1"/>
    <xf numFmtId="0" fontId="14" fillId="0" borderId="1" xfId="0" applyFont="1" applyBorder="1"/>
    <xf numFmtId="0" fontId="14" fillId="0" borderId="1" xfId="0" applyFont="1" applyBorder="1" applyAlignment="1">
      <alignment wrapText="1"/>
    </xf>
    <xf numFmtId="0" fontId="14" fillId="0" borderId="1" xfId="0" applyFont="1" applyBorder="1" applyAlignment="1">
      <alignment horizontal="center"/>
    </xf>
    <xf numFmtId="0" fontId="0" fillId="0" borderId="3" xfId="0" applyNumberFormat="1" applyBorder="1" applyAlignment="1"/>
    <xf numFmtId="2" fontId="0" fillId="0" borderId="3" xfId="0" applyNumberFormat="1" applyBorder="1" applyAlignment="1"/>
    <xf numFmtId="2" fontId="0" fillId="0" borderId="5" xfId="0" applyNumberFormat="1" applyBorder="1" applyAlignment="1"/>
    <xf numFmtId="1" fontId="3" fillId="0" borderId="2" xfId="0" applyNumberFormat="1" applyFont="1" applyBorder="1" applyAlignment="1"/>
    <xf numFmtId="2" fontId="12" fillId="0" borderId="2" xfId="0" applyNumberFormat="1" applyFont="1" applyBorder="1" applyAlignment="1"/>
    <xf numFmtId="0" fontId="15" fillId="0" borderId="3" xfId="0" applyNumberFormat="1" applyFont="1" applyBorder="1" applyAlignment="1"/>
    <xf numFmtId="0" fontId="15" fillId="0" borderId="5" xfId="0" applyFont="1" applyBorder="1" applyAlignment="1"/>
    <xf numFmtId="0" fontId="1" fillId="0" borderId="1" xfId="0" applyFont="1" applyBorder="1" applyAlignment="1">
      <alignment wrapText="1"/>
    </xf>
    <xf numFmtId="0" fontId="3" fillId="0" borderId="2" xfId="0" applyNumberFormat="1" applyFont="1" applyBorder="1" applyAlignment="1"/>
    <xf numFmtId="0" fontId="3" fillId="0" borderId="3" xfId="0" applyNumberFormat="1" applyFont="1" applyBorder="1" applyAlignment="1"/>
    <xf numFmtId="0" fontId="3" fillId="0" borderId="5" xfId="0" applyNumberFormat="1" applyFont="1" applyBorder="1" applyAlignment="1"/>
    <xf numFmtId="0" fontId="16" fillId="0" borderId="1" xfId="0" applyFont="1" applyBorder="1"/>
    <xf numFmtId="0" fontId="16" fillId="0" borderId="1" xfId="0" applyFont="1" applyBorder="1" applyAlignment="1">
      <alignment horizontal="center"/>
    </xf>
    <xf numFmtId="0" fontId="3" fillId="0" borderId="2" xfId="0" applyNumberFormat="1" applyFont="1" applyBorder="1" applyAlignment="1"/>
    <xf numFmtId="0" fontId="3" fillId="0" borderId="2" xfId="0" applyFont="1" applyBorder="1" applyAlignment="1"/>
    <xf numFmtId="0" fontId="0" fillId="0" borderId="5" xfId="0" applyNumberFormat="1" applyBorder="1" applyAlignment="1"/>
    <xf numFmtId="2" fontId="10" fillId="2" borderId="2" xfId="0" applyNumberFormat="1" applyFont="1" applyFill="1" applyBorder="1" applyAlignment="1"/>
    <xf numFmtId="0" fontId="11" fillId="2" borderId="3" xfId="0" applyFont="1" applyFill="1" applyBorder="1" applyAlignment="1"/>
    <xf numFmtId="0" fontId="11" fillId="2" borderId="5" xfId="0" applyFont="1" applyFill="1" applyBorder="1" applyAlignment="1"/>
    <xf numFmtId="0" fontId="17" fillId="0" borderId="1" xfId="0" applyFont="1" applyBorder="1"/>
    <xf numFmtId="0" fontId="16" fillId="0" borderId="0" xfId="0" applyFont="1" applyBorder="1"/>
    <xf numFmtId="0" fontId="18" fillId="0" borderId="8" xfId="0" applyFont="1" applyBorder="1" applyAlignment="1"/>
    <xf numFmtId="0" fontId="0" fillId="0" borderId="8" xfId="0" applyBorder="1" applyAlignment="1"/>
    <xf numFmtId="2" fontId="3" fillId="0" borderId="0" xfId="0" applyNumberFormat="1" applyFont="1"/>
    <xf numFmtId="0" fontId="18" fillId="0" borderId="0" xfId="0" applyFont="1" applyBorder="1" applyAlignment="1"/>
    <xf numFmtId="0" fontId="16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L49"/>
  <sheetViews>
    <sheetView tabSelected="1" zoomScaleNormal="100" workbookViewId="0">
      <selection activeCell="A14" sqref="A14:E14"/>
    </sheetView>
  </sheetViews>
  <sheetFormatPr defaultRowHeight="15" x14ac:dyDescent="0.25"/>
  <cols>
    <col min="1" max="1" width="3.42578125" style="4" customWidth="1"/>
    <col min="2" max="2" width="53.140625" style="4" customWidth="1"/>
    <col min="3" max="3" width="17" style="79" customWidth="1"/>
    <col min="4" max="4" width="0.5703125" style="4" hidden="1" customWidth="1"/>
    <col min="5" max="6" width="14.5703125" style="4" customWidth="1"/>
    <col min="7" max="16384" width="9.140625" style="4"/>
  </cols>
  <sheetData>
    <row r="1" spans="1:11" ht="21.75" customHeight="1" x14ac:dyDescent="0.25">
      <c r="A1" s="1" t="s">
        <v>0</v>
      </c>
      <c r="B1" s="2"/>
      <c r="C1" s="2"/>
      <c r="D1" s="2"/>
      <c r="E1" s="2"/>
      <c r="F1" s="3"/>
    </row>
    <row r="2" spans="1:11" ht="33" customHeight="1" x14ac:dyDescent="0.25">
      <c r="A2" s="5" t="s">
        <v>1</v>
      </c>
      <c r="B2" s="6"/>
      <c r="C2" s="6"/>
      <c r="D2" s="6"/>
      <c r="E2" s="6"/>
      <c r="F2" s="7"/>
    </row>
    <row r="3" spans="1:11" ht="20.25" customHeight="1" x14ac:dyDescent="0.25">
      <c r="A3" s="8" t="s">
        <v>2</v>
      </c>
      <c r="B3" s="6"/>
      <c r="C3" s="6"/>
      <c r="D3" s="6"/>
      <c r="E3" s="6"/>
    </row>
    <row r="4" spans="1:11" ht="20.25" x14ac:dyDescent="0.3">
      <c r="A4" s="9" t="s">
        <v>3</v>
      </c>
      <c r="B4" s="10"/>
      <c r="C4" s="10"/>
      <c r="D4" s="10"/>
      <c r="E4" s="10"/>
    </row>
    <row r="5" spans="1:11" x14ac:dyDescent="0.25">
      <c r="A5" s="11">
        <v>1</v>
      </c>
      <c r="B5" s="11" t="s">
        <v>4</v>
      </c>
      <c r="C5" s="12">
        <v>5188.5</v>
      </c>
      <c r="D5" s="13"/>
      <c r="E5" s="14"/>
    </row>
    <row r="6" spans="1:11" x14ac:dyDescent="0.25">
      <c r="A6" s="11">
        <v>2</v>
      </c>
      <c r="B6" s="11" t="s">
        <v>5</v>
      </c>
      <c r="C6" s="15">
        <v>3253.5</v>
      </c>
      <c r="D6" s="16"/>
      <c r="E6" s="17"/>
    </row>
    <row r="7" spans="1:11" x14ac:dyDescent="0.25">
      <c r="A7" s="11">
        <v>3</v>
      </c>
      <c r="B7" s="11" t="s">
        <v>6</v>
      </c>
      <c r="C7" s="12">
        <v>50</v>
      </c>
      <c r="D7" s="16"/>
      <c r="E7" s="17"/>
    </row>
    <row r="8" spans="1:11" ht="18.75" x14ac:dyDescent="0.3">
      <c r="A8" s="18" t="s">
        <v>7</v>
      </c>
      <c r="B8" s="19"/>
      <c r="C8" s="19"/>
      <c r="D8" s="19"/>
      <c r="K8" s="20"/>
    </row>
    <row r="9" spans="1:11" ht="26.25" customHeight="1" x14ac:dyDescent="0.25">
      <c r="A9" s="11"/>
      <c r="B9" s="21" t="s">
        <v>8</v>
      </c>
      <c r="C9" s="22" t="s">
        <v>9</v>
      </c>
      <c r="D9" s="23"/>
      <c r="E9" s="24" t="s">
        <v>10</v>
      </c>
      <c r="F9" s="24" t="s">
        <v>11</v>
      </c>
      <c r="G9" s="17"/>
    </row>
    <row r="10" spans="1:11" x14ac:dyDescent="0.25">
      <c r="A10" s="11">
        <v>1</v>
      </c>
      <c r="B10" s="11" t="s">
        <v>12</v>
      </c>
      <c r="C10" s="12">
        <v>12252.15</v>
      </c>
      <c r="D10" s="16"/>
      <c r="E10" s="11">
        <v>406835.76</v>
      </c>
      <c r="F10" s="11">
        <v>385646.97</v>
      </c>
      <c r="G10" s="17"/>
    </row>
    <row r="11" spans="1:11" x14ac:dyDescent="0.25">
      <c r="A11" s="11">
        <v>2</v>
      </c>
      <c r="B11" s="11" t="s">
        <v>13</v>
      </c>
      <c r="C11" s="12">
        <v>1840.26</v>
      </c>
      <c r="D11" s="16"/>
      <c r="E11" s="11">
        <v>23301.96</v>
      </c>
      <c r="F11" s="25">
        <v>22463.77</v>
      </c>
    </row>
    <row r="12" spans="1:11" x14ac:dyDescent="0.25">
      <c r="A12" s="11">
        <v>3</v>
      </c>
      <c r="B12" s="11" t="s">
        <v>14</v>
      </c>
      <c r="C12" s="26">
        <v>0</v>
      </c>
      <c r="D12" s="27"/>
      <c r="E12" s="28">
        <v>7912.34</v>
      </c>
      <c r="F12" s="28">
        <v>7241.07</v>
      </c>
    </row>
    <row r="13" spans="1:11" x14ac:dyDescent="0.25">
      <c r="A13" s="29"/>
      <c r="B13" s="30" t="s">
        <v>15</v>
      </c>
      <c r="C13" s="27">
        <f>SUM(C10:D12)</f>
        <v>14092.41</v>
      </c>
      <c r="D13" s="27"/>
      <c r="E13" s="31">
        <f>SUM(E10:E12)</f>
        <v>438050.06000000006</v>
      </c>
      <c r="F13" s="29">
        <f>SUM(F10:F12)</f>
        <v>415351.81</v>
      </c>
    </row>
    <row r="14" spans="1:11" ht="18.75" x14ac:dyDescent="0.3">
      <c r="A14" s="32" t="s">
        <v>16</v>
      </c>
      <c r="B14" s="33"/>
      <c r="C14" s="33"/>
      <c r="D14" s="33"/>
      <c r="E14" s="34"/>
    </row>
    <row r="15" spans="1:11" ht="15" customHeight="1" x14ac:dyDescent="0.25">
      <c r="A15" s="35" t="s">
        <v>17</v>
      </c>
      <c r="B15" s="36" t="s">
        <v>18</v>
      </c>
      <c r="C15" s="36" t="s">
        <v>19</v>
      </c>
      <c r="D15" s="37" t="s">
        <v>20</v>
      </c>
      <c r="E15" s="38"/>
      <c r="F15" s="39"/>
    </row>
    <row r="16" spans="1:11" x14ac:dyDescent="0.25">
      <c r="A16" s="40"/>
      <c r="B16" s="41"/>
      <c r="C16" s="41"/>
      <c r="D16" s="42"/>
      <c r="E16" s="43"/>
      <c r="F16" s="44"/>
    </row>
    <row r="17" spans="1:6" x14ac:dyDescent="0.25">
      <c r="A17" s="45">
        <v>1</v>
      </c>
      <c r="B17" s="45" t="s">
        <v>21</v>
      </c>
      <c r="C17" s="46" t="s">
        <v>22</v>
      </c>
      <c r="D17" s="47">
        <f>SUM(D18:F22)</f>
        <v>64819.005887213316</v>
      </c>
      <c r="E17" s="48"/>
      <c r="F17" s="49"/>
    </row>
    <row r="18" spans="1:6" ht="26.25" x14ac:dyDescent="0.25">
      <c r="A18" s="50"/>
      <c r="B18" s="51" t="s">
        <v>23</v>
      </c>
      <c r="C18" s="52" t="s">
        <v>22</v>
      </c>
      <c r="D18" s="15">
        <v>43137.155384341102</v>
      </c>
      <c r="E18" s="53"/>
      <c r="F18" s="16"/>
    </row>
    <row r="19" spans="1:6" x14ac:dyDescent="0.25">
      <c r="A19" s="50"/>
      <c r="B19" s="50" t="s">
        <v>24</v>
      </c>
      <c r="C19" s="52" t="s">
        <v>22</v>
      </c>
      <c r="D19" s="15">
        <f>D18*20.2%</f>
        <v>8713.7053876369027</v>
      </c>
      <c r="E19" s="54"/>
      <c r="F19" s="55"/>
    </row>
    <row r="20" spans="1:6" x14ac:dyDescent="0.25">
      <c r="A20" s="50"/>
      <c r="B20" s="50" t="s">
        <v>25</v>
      </c>
      <c r="C20" s="52" t="s">
        <v>22</v>
      </c>
      <c r="D20" s="56">
        <v>8468.1451152353111</v>
      </c>
      <c r="E20" s="53"/>
      <c r="F20" s="16"/>
    </row>
    <row r="21" spans="1:6" x14ac:dyDescent="0.25">
      <c r="A21" s="50"/>
      <c r="B21" s="51" t="s">
        <v>26</v>
      </c>
      <c r="C21" s="52" t="s">
        <v>27</v>
      </c>
      <c r="D21" s="57">
        <v>4500</v>
      </c>
      <c r="E21" s="58"/>
      <c r="F21" s="59"/>
    </row>
    <row r="22" spans="1:6" x14ac:dyDescent="0.25">
      <c r="A22" s="50"/>
      <c r="B22" s="50" t="s">
        <v>28</v>
      </c>
      <c r="C22" s="52" t="s">
        <v>22</v>
      </c>
      <c r="D22" s="15">
        <v>0</v>
      </c>
      <c r="E22" s="53"/>
      <c r="F22" s="16"/>
    </row>
    <row r="23" spans="1:6" ht="26.25" x14ac:dyDescent="0.25">
      <c r="A23" s="45">
        <v>2</v>
      </c>
      <c r="B23" s="60" t="s">
        <v>29</v>
      </c>
      <c r="C23" s="46" t="s">
        <v>22</v>
      </c>
      <c r="D23" s="47">
        <f>SUM(D24:F28)</f>
        <v>87849.41269549921</v>
      </c>
      <c r="E23" s="48"/>
      <c r="F23" s="49"/>
    </row>
    <row r="24" spans="1:6" ht="26.25" x14ac:dyDescent="0.25">
      <c r="A24" s="50"/>
      <c r="B24" s="51" t="s">
        <v>30</v>
      </c>
      <c r="C24" s="52" t="s">
        <v>22</v>
      </c>
      <c r="D24" s="15">
        <v>57328.640651018366</v>
      </c>
      <c r="E24" s="53"/>
      <c r="F24" s="16"/>
    </row>
    <row r="25" spans="1:6" x14ac:dyDescent="0.25">
      <c r="A25" s="50"/>
      <c r="B25" s="50" t="s">
        <v>24</v>
      </c>
      <c r="C25" s="52" t="s">
        <v>22</v>
      </c>
      <c r="D25" s="15">
        <f>D24*20.2%</f>
        <v>11580.385411505709</v>
      </c>
      <c r="E25" s="54"/>
      <c r="F25" s="55"/>
    </row>
    <row r="26" spans="1:6" x14ac:dyDescent="0.25">
      <c r="A26" s="50"/>
      <c r="B26" s="50" t="s">
        <v>25</v>
      </c>
      <c r="C26" s="52" t="s">
        <v>22</v>
      </c>
      <c r="D26" s="15">
        <v>6201.5366329751259</v>
      </c>
      <c r="E26" s="53"/>
      <c r="F26" s="16"/>
    </row>
    <row r="27" spans="1:6" ht="26.25" x14ac:dyDescent="0.25">
      <c r="A27" s="50"/>
      <c r="B27" s="51" t="s">
        <v>31</v>
      </c>
      <c r="C27" s="52" t="s">
        <v>22</v>
      </c>
      <c r="D27" s="61">
        <v>12738.85</v>
      </c>
      <c r="E27" s="62"/>
      <c r="F27" s="63"/>
    </row>
    <row r="28" spans="1:6" x14ac:dyDescent="0.25">
      <c r="A28" s="50"/>
      <c r="B28" s="50" t="s">
        <v>28</v>
      </c>
      <c r="C28" s="52" t="s">
        <v>22</v>
      </c>
      <c r="D28" s="61">
        <v>0</v>
      </c>
      <c r="E28" s="53"/>
      <c r="F28" s="16"/>
    </row>
    <row r="29" spans="1:6" ht="26.25" x14ac:dyDescent="0.25">
      <c r="A29" s="45">
        <v>3</v>
      </c>
      <c r="B29" s="60" t="s">
        <v>32</v>
      </c>
      <c r="C29" s="46" t="s">
        <v>22</v>
      </c>
      <c r="D29" s="47">
        <f>SUM(D31:F35)</f>
        <v>67698.600099750562</v>
      </c>
      <c r="E29" s="48"/>
      <c r="F29" s="49"/>
    </row>
    <row r="30" spans="1:6" x14ac:dyDescent="0.25">
      <c r="A30" s="64"/>
      <c r="B30" s="64" t="s">
        <v>33</v>
      </c>
      <c r="C30" s="65"/>
      <c r="D30" s="61"/>
      <c r="E30" s="53"/>
      <c r="F30" s="16"/>
    </row>
    <row r="31" spans="1:6" ht="26.25" x14ac:dyDescent="0.25">
      <c r="A31" s="50"/>
      <c r="B31" s="51" t="s">
        <v>34</v>
      </c>
      <c r="C31" s="52" t="s">
        <v>22</v>
      </c>
      <c r="D31" s="66"/>
      <c r="E31" s="54">
        <v>52684.456161852155</v>
      </c>
      <c r="F31" s="16"/>
    </row>
    <row r="32" spans="1:6" x14ac:dyDescent="0.25">
      <c r="A32" s="50"/>
      <c r="B32" s="50" t="s">
        <v>24</v>
      </c>
      <c r="C32" s="52" t="s">
        <v>22</v>
      </c>
      <c r="D32" s="15">
        <f>E31*20.2%</f>
        <v>10642.260144694135</v>
      </c>
      <c r="E32" s="54"/>
      <c r="F32" s="55"/>
    </row>
    <row r="33" spans="1:12" x14ac:dyDescent="0.25">
      <c r="A33" s="50"/>
      <c r="B33" s="50" t="s">
        <v>35</v>
      </c>
      <c r="C33" s="52" t="s">
        <v>22</v>
      </c>
      <c r="D33" s="15">
        <v>4371.8837932042707</v>
      </c>
      <c r="E33" s="53"/>
      <c r="F33" s="16"/>
    </row>
    <row r="34" spans="1:12" x14ac:dyDescent="0.25">
      <c r="A34" s="50"/>
      <c r="B34" s="51" t="s">
        <v>36</v>
      </c>
      <c r="C34" s="52"/>
      <c r="D34" s="61">
        <v>0</v>
      </c>
      <c r="E34" s="53"/>
      <c r="F34" s="16"/>
    </row>
    <row r="35" spans="1:12" x14ac:dyDescent="0.25">
      <c r="A35" s="50"/>
      <c r="B35" s="51" t="s">
        <v>37</v>
      </c>
      <c r="C35" s="52" t="s">
        <v>22</v>
      </c>
      <c r="D35" s="15">
        <v>0</v>
      </c>
      <c r="E35" s="53"/>
      <c r="F35" s="16"/>
      <c r="L35" s="17"/>
    </row>
    <row r="36" spans="1:12" x14ac:dyDescent="0.25">
      <c r="A36" s="45">
        <v>4</v>
      </c>
      <c r="B36" s="45" t="s">
        <v>38</v>
      </c>
      <c r="C36" s="65" t="s">
        <v>22</v>
      </c>
      <c r="D36" s="47">
        <f>SUM(D37:F41)</f>
        <v>146579.31011202373</v>
      </c>
      <c r="E36" s="48"/>
      <c r="F36" s="49"/>
    </row>
    <row r="37" spans="1:12" x14ac:dyDescent="0.25">
      <c r="A37" s="45"/>
      <c r="B37" s="50" t="s">
        <v>39</v>
      </c>
      <c r="C37" s="52" t="s">
        <v>22</v>
      </c>
      <c r="D37" s="15">
        <v>51808.136516145314</v>
      </c>
      <c r="E37" s="13"/>
      <c r="F37" s="16"/>
    </row>
    <row r="38" spans="1:12" x14ac:dyDescent="0.25">
      <c r="A38" s="45"/>
      <c r="B38" s="50" t="s">
        <v>24</v>
      </c>
      <c r="C38" s="52" t="s">
        <v>22</v>
      </c>
      <c r="D38" s="15">
        <f>D37*20.2%</f>
        <v>10465.243576261353</v>
      </c>
      <c r="E38" s="54"/>
      <c r="F38" s="55"/>
    </row>
    <row r="39" spans="1:12" ht="36" customHeight="1" x14ac:dyDescent="0.25">
      <c r="A39" s="45"/>
      <c r="B39" s="51" t="s">
        <v>40</v>
      </c>
      <c r="C39" s="52" t="s">
        <v>22</v>
      </c>
      <c r="D39" s="15">
        <v>22182.720771647098</v>
      </c>
      <c r="E39" s="13"/>
      <c r="F39" s="16"/>
    </row>
    <row r="40" spans="1:12" ht="18" customHeight="1" x14ac:dyDescent="0.25">
      <c r="A40" s="45"/>
      <c r="B40" s="50" t="s">
        <v>41</v>
      </c>
      <c r="C40" s="65" t="s">
        <v>22</v>
      </c>
      <c r="D40" s="15">
        <v>33762.379999999997</v>
      </c>
      <c r="E40" s="13"/>
      <c r="F40" s="16"/>
    </row>
    <row r="41" spans="1:12" ht="18" customHeight="1" x14ac:dyDescent="0.25">
      <c r="A41" s="45"/>
      <c r="B41" s="50" t="s">
        <v>42</v>
      </c>
      <c r="C41" s="65" t="s">
        <v>22</v>
      </c>
      <c r="D41" s="67"/>
      <c r="E41" s="54">
        <v>28360.829247969963</v>
      </c>
      <c r="F41" s="68"/>
    </row>
    <row r="42" spans="1:12" ht="18" customHeight="1" x14ac:dyDescent="0.25">
      <c r="A42" s="45">
        <v>5</v>
      </c>
      <c r="B42" s="45" t="s">
        <v>43</v>
      </c>
      <c r="C42" s="46" t="s">
        <v>22</v>
      </c>
      <c r="D42" s="69">
        <v>34204.720000000001</v>
      </c>
      <c r="E42" s="70"/>
      <c r="F42" s="71"/>
    </row>
    <row r="43" spans="1:12" x14ac:dyDescent="0.25">
      <c r="A43" s="45">
        <v>6</v>
      </c>
      <c r="B43" s="45" t="s">
        <v>44</v>
      </c>
      <c r="C43" s="46" t="s">
        <v>22</v>
      </c>
      <c r="D43" s="47">
        <v>28561.5</v>
      </c>
      <c r="E43" s="48"/>
      <c r="F43" s="49"/>
    </row>
    <row r="44" spans="1:12" x14ac:dyDescent="0.25">
      <c r="A44" s="64"/>
      <c r="B44" s="45" t="s">
        <v>45</v>
      </c>
      <c r="C44" s="46" t="s">
        <v>22</v>
      </c>
      <c r="D44" s="47">
        <f>D17+D23+D29+D36+D42+D43</f>
        <v>429712.54879448679</v>
      </c>
      <c r="E44" s="48"/>
      <c r="F44" s="49"/>
    </row>
    <row r="45" spans="1:12" x14ac:dyDescent="0.25">
      <c r="A45" s="64"/>
      <c r="B45" s="72" t="s">
        <v>46</v>
      </c>
      <c r="C45" s="46" t="s">
        <v>22</v>
      </c>
      <c r="D45" s="47">
        <f>F13-D44</f>
        <v>-14360.738794486795</v>
      </c>
      <c r="E45" s="48"/>
      <c r="F45" s="49"/>
    </row>
    <row r="46" spans="1:12" x14ac:dyDescent="0.25">
      <c r="A46" s="64"/>
      <c r="B46" s="45" t="s">
        <v>47</v>
      </c>
      <c r="C46" s="46" t="s">
        <v>22</v>
      </c>
      <c r="D46" s="61"/>
      <c r="E46" s="53"/>
      <c r="F46" s="16"/>
    </row>
    <row r="47" spans="1:12" x14ac:dyDescent="0.25">
      <c r="A47" s="73"/>
      <c r="B47" s="74" t="s">
        <v>48</v>
      </c>
      <c r="C47" s="75"/>
      <c r="D47" s="75"/>
      <c r="E47" s="75"/>
      <c r="F47" s="76"/>
    </row>
    <row r="48" spans="1:12" x14ac:dyDescent="0.25">
      <c r="A48" s="73"/>
      <c r="B48" s="77" t="s">
        <v>49</v>
      </c>
      <c r="C48" s="77"/>
      <c r="D48" s="77"/>
      <c r="E48" s="77"/>
    </row>
    <row r="49" spans="1:5" x14ac:dyDescent="0.25">
      <c r="A49" s="73"/>
      <c r="B49" s="73"/>
      <c r="C49" s="78"/>
      <c r="D49" s="73"/>
      <c r="E49" s="73"/>
    </row>
  </sheetData>
  <mergeCells count="48">
    <mergeCell ref="D43:F43"/>
    <mergeCell ref="D44:F44"/>
    <mergeCell ref="D45:F45"/>
    <mergeCell ref="D46:F46"/>
    <mergeCell ref="B47:E47"/>
    <mergeCell ref="B48:E48"/>
    <mergeCell ref="D37:F37"/>
    <mergeCell ref="D38:F38"/>
    <mergeCell ref="D39:F39"/>
    <mergeCell ref="D40:F40"/>
    <mergeCell ref="E41:F41"/>
    <mergeCell ref="D42:F42"/>
    <mergeCell ref="E31:F31"/>
    <mergeCell ref="D32:F32"/>
    <mergeCell ref="D33:F33"/>
    <mergeCell ref="D34:F34"/>
    <mergeCell ref="D35:F35"/>
    <mergeCell ref="D36:F36"/>
    <mergeCell ref="D25:F25"/>
    <mergeCell ref="D26:F26"/>
    <mergeCell ref="D27:F27"/>
    <mergeCell ref="D28:F28"/>
    <mergeCell ref="D29:F29"/>
    <mergeCell ref="D30:F30"/>
    <mergeCell ref="D19:F19"/>
    <mergeCell ref="D20:F20"/>
    <mergeCell ref="D21:F21"/>
    <mergeCell ref="D22:F22"/>
    <mergeCell ref="D23:F23"/>
    <mergeCell ref="D24:F24"/>
    <mergeCell ref="A15:A16"/>
    <mergeCell ref="B15:B16"/>
    <mergeCell ref="C15:C16"/>
    <mergeCell ref="D15:F16"/>
    <mergeCell ref="D17:F17"/>
    <mergeCell ref="D18:F18"/>
    <mergeCell ref="C7:D7"/>
    <mergeCell ref="A8:D8"/>
    <mergeCell ref="C9:D9"/>
    <mergeCell ref="C10:D10"/>
    <mergeCell ref="C11:D11"/>
    <mergeCell ref="A14:E14"/>
    <mergeCell ref="A1:E1"/>
    <mergeCell ref="A2:E2"/>
    <mergeCell ref="A3:E3"/>
    <mergeCell ref="A4:E4"/>
    <mergeCell ref="C5:D5"/>
    <mergeCell ref="C6:D6"/>
  </mergeCells>
  <pageMargins left="0.7" right="0.7" top="0.44" bottom="0.36" header="0.3" footer="0.3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70 лет окт 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РЕТ</dc:creator>
  <cp:lastModifiedBy>РЕТ</cp:lastModifiedBy>
  <dcterms:created xsi:type="dcterms:W3CDTF">2018-04-11T05:51:28Z</dcterms:created>
  <dcterms:modified xsi:type="dcterms:W3CDTF">2018-04-11T05:51:34Z</dcterms:modified>
</cp:coreProperties>
</file>