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центральная 24" sheetId="1" r:id="rId1"/>
  </sheets>
  <calcPr calcId="144525"/>
</workbook>
</file>

<file path=xl/calcChain.xml><?xml version="1.0" encoding="utf-8"?>
<calcChain xmlns="http://schemas.openxmlformats.org/spreadsheetml/2006/main">
  <c r="D35" i="1" l="1"/>
  <c r="D33" i="1" s="1"/>
  <c r="D29" i="1"/>
  <c r="D27" i="1" s="1"/>
  <c r="D23" i="1"/>
  <c r="D21" i="1" s="1"/>
  <c r="D17" i="1"/>
  <c r="D15" i="1" s="1"/>
  <c r="F11" i="1"/>
  <c r="E11" i="1"/>
  <c r="C11" i="1"/>
  <c r="D42" i="1" l="1"/>
  <c r="D41" i="1"/>
</calcChain>
</file>

<file path=xl/sharedStrings.xml><?xml version="1.0" encoding="utf-8"?>
<sst xmlns="http://schemas.openxmlformats.org/spreadsheetml/2006/main" count="78" uniqueCount="47">
  <si>
    <t>Приложение №6 к договору управления</t>
  </si>
  <si>
    <t xml:space="preserve">    ОТЧЁТ  ООО "УКЖФ п.Майский" по содержанию и текущему ремонту общего имущества многоквартирного дома за 2017год</t>
  </si>
  <si>
    <t>Адрес: с. Пушкарное ул.Центральная  дом24</t>
  </si>
  <si>
    <t>Характеристика дома</t>
  </si>
  <si>
    <t>Общая площадь дома, м2</t>
  </si>
  <si>
    <t>Площадь жилых и нежилых помещений, м2</t>
  </si>
  <si>
    <t>Количество квартир всего, шт.</t>
  </si>
  <si>
    <t>Доходы</t>
  </si>
  <si>
    <t xml:space="preserve">Поступление от населения </t>
  </si>
  <si>
    <t>Задолженность на 1.01.2017</t>
  </si>
  <si>
    <t xml:space="preserve">Начислено </t>
  </si>
  <si>
    <t xml:space="preserve">Оплачено </t>
  </si>
  <si>
    <t>Содержание жилья</t>
  </si>
  <si>
    <t>Итого Доходов</t>
  </si>
  <si>
    <t>Расходы</t>
  </si>
  <si>
    <t>№ п/п</t>
  </si>
  <si>
    <t>Статьи затрат</t>
  </si>
  <si>
    <t>Ед.изм.</t>
  </si>
  <si>
    <t>Фактические  затраты</t>
  </si>
  <si>
    <t>Ремонт конструктивных элементов жилых зданий - всего:</t>
  </si>
  <si>
    <t>руб.</t>
  </si>
  <si>
    <t>Оплата труда рабочих, выполняющих ремонт конструктивных элементов жилых зданий</t>
  </si>
  <si>
    <t>Отчисления на социальные нужды</t>
  </si>
  <si>
    <t xml:space="preserve">Материалы </t>
  </si>
  <si>
    <t>Услуги сторонних организации(проверка вентканалов)</t>
  </si>
  <si>
    <t xml:space="preserve">руб. </t>
  </si>
  <si>
    <t>Прочие расходы</t>
  </si>
  <si>
    <t>Ремонт и обслуживание внутридомового инженерного оборудования - всего:</t>
  </si>
  <si>
    <t>Оплата труда рабочих, выполняющих ремонт и обслуживание внутридомового оборудования</t>
  </si>
  <si>
    <t>Услуги сторонних организаций(тех.обсл.газопроводов,обсл.тс,поверка тс)</t>
  </si>
  <si>
    <t>Благоустройство и обеспечение санитарного состояния жилых зданий и придомовой территории - всего:</t>
  </si>
  <si>
    <t>Оплата труда рабочих, занятых благоустройством и обслуживанием</t>
  </si>
  <si>
    <t>Материалы</t>
  </si>
  <si>
    <t>Услуги сторонних организаций:</t>
  </si>
  <si>
    <t xml:space="preserve">Прочие расходы </t>
  </si>
  <si>
    <t>Общеэксплуатационные расходы</t>
  </si>
  <si>
    <t>Зарабатная плата</t>
  </si>
  <si>
    <t>аренда адм. здания, коммун., канц., почт., телефон рас., орг. техника обуч. кадров</t>
  </si>
  <si>
    <t>Внеэкслуатационные расходы</t>
  </si>
  <si>
    <t xml:space="preserve">Прочие прямые </t>
  </si>
  <si>
    <t xml:space="preserve">Электроэнергия ОДН </t>
  </si>
  <si>
    <t>Расходы на аварийную службу</t>
  </si>
  <si>
    <t>ИТОГО ФАКТИЧЕСКИХ РАСХОДОВ:</t>
  </si>
  <si>
    <t>ПЕРЕРАСХОД ПО ДОМУ ЗА ВЫПОЛНЕННЫЕ РАБОТЫ</t>
  </si>
  <si>
    <t>Задолженность(-) /переплата(+) собственников жилья</t>
  </si>
  <si>
    <t xml:space="preserve">                                                                             Администрация</t>
  </si>
  <si>
    <t xml:space="preserve">                                                        ООО "Управляющая компания жилищного фонда п.Майский"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</si>
</sst>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u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1" xfId="0" applyFont="1" applyBorder="1"/>
    <xf numFmtId="0" fontId="3" fillId="0" borderId="2" xfId="0" applyFont="1" applyBorder="1" applyAlignment="1"/>
    <xf numFmtId="0" fontId="0" fillId="0" borderId="3" xfId="0" applyBorder="1" applyAlignment="1"/>
    <xf numFmtId="0" fontId="3" fillId="0" borderId="4" xfId="0" applyFont="1" applyFill="1" applyBorder="1"/>
    <xf numFmtId="2" fontId="3" fillId="0" borderId="2" xfId="0" applyNumberFormat="1" applyFont="1" applyBorder="1" applyAlignment="1"/>
    <xf numFmtId="0" fontId="0" fillId="0" borderId="5" xfId="0" applyBorder="1" applyAlignment="1"/>
    <xf numFmtId="0" fontId="3" fillId="0" borderId="4" xfId="0" applyFont="1" applyBorder="1"/>
    <xf numFmtId="0" fontId="8" fillId="0" borderId="3" xfId="0" applyNumberFormat="1" applyFont="1" applyBorder="1" applyAlignment="1">
      <alignment horizontal="left"/>
    </xf>
    <xf numFmtId="0" fontId="9" fillId="0" borderId="3" xfId="0" applyNumberFormat="1" applyFont="1" applyBorder="1" applyAlignment="1">
      <alignment horizontal="left"/>
    </xf>
    <xf numFmtId="0" fontId="3" fillId="0" borderId="0" xfId="0" applyFont="1" applyFill="1"/>
    <xf numFmtId="0" fontId="10" fillId="0" borderId="1" xfId="0" applyFont="1" applyBorder="1"/>
    <xf numFmtId="0" fontId="10" fillId="0" borderId="2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Fill="1" applyBorder="1" applyAlignment="1"/>
    <xf numFmtId="0" fontId="0" fillId="0" borderId="0" xfId="0" applyBorder="1" applyAlignment="1"/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3" fillId="0" borderId="6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top"/>
    </xf>
    <xf numFmtId="0" fontId="10" fillId="0" borderId="7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10" fillId="0" borderId="2" xfId="0" applyNumberFormat="1" applyFont="1" applyBorder="1" applyAlignment="1"/>
    <xf numFmtId="0" fontId="11" fillId="0" borderId="3" xfId="0" applyNumberFormat="1" applyFont="1" applyBorder="1" applyAlignment="1"/>
    <xf numFmtId="0" fontId="11" fillId="0" borderId="5" xfId="0" applyFont="1" applyBorder="1" applyAlignment="1"/>
    <xf numFmtId="0" fontId="13" fillId="0" borderId="1" xfId="0" applyFont="1" applyBorder="1"/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center"/>
    </xf>
    <xf numFmtId="0" fontId="0" fillId="0" borderId="3" xfId="0" applyNumberFormat="1" applyBorder="1" applyAlignment="1"/>
    <xf numFmtId="2" fontId="0" fillId="0" borderId="3" xfId="0" applyNumberFormat="1" applyBorder="1" applyAlignment="1"/>
    <xf numFmtId="2" fontId="0" fillId="0" borderId="5" xfId="0" applyNumberFormat="1" applyBorder="1" applyAlignment="1"/>
    <xf numFmtId="1" fontId="3" fillId="0" borderId="2" xfId="0" applyNumberFormat="1" applyFont="1" applyBorder="1" applyAlignment="1"/>
    <xf numFmtId="0" fontId="1" fillId="0" borderId="1" xfId="0" applyFont="1" applyBorder="1" applyAlignment="1">
      <alignment wrapText="1"/>
    </xf>
    <xf numFmtId="0" fontId="3" fillId="0" borderId="2" xfId="0" applyNumberFormat="1" applyFont="1" applyBorder="1" applyAlignment="1"/>
    <xf numFmtId="0" fontId="3" fillId="0" borderId="3" xfId="0" applyNumberFormat="1" applyFont="1" applyBorder="1" applyAlignment="1"/>
    <xf numFmtId="0" fontId="3" fillId="0" borderId="5" xfId="0" applyNumberFormat="1" applyFont="1" applyBorder="1" applyAlignment="1"/>
    <xf numFmtId="0" fontId="3" fillId="0" borderId="2" xfId="0" applyNumberFormat="1" applyFont="1" applyBorder="1" applyAlignment="1"/>
    <xf numFmtId="0" fontId="14" fillId="0" borderId="1" xfId="0" applyFont="1" applyBorder="1" applyAlignment="1">
      <alignment horizontal="center"/>
    </xf>
    <xf numFmtId="0" fontId="3" fillId="0" borderId="2" xfId="0" applyFont="1" applyBorder="1" applyAlignment="1"/>
    <xf numFmtId="0" fontId="0" fillId="0" borderId="5" xfId="0" applyNumberFormat="1" applyBorder="1" applyAlignment="1"/>
    <xf numFmtId="2" fontId="15" fillId="0" borderId="2" xfId="0" applyNumberFormat="1" applyFont="1" applyBorder="1" applyAlignment="1"/>
    <xf numFmtId="0" fontId="16" fillId="0" borderId="3" xfId="0" applyFont="1" applyBorder="1" applyAlignment="1"/>
    <xf numFmtId="0" fontId="16" fillId="0" borderId="5" xfId="0" applyFont="1" applyBorder="1" applyAlignment="1"/>
    <xf numFmtId="0" fontId="14" fillId="0" borderId="1" xfId="0" applyFont="1" applyBorder="1"/>
    <xf numFmtId="0" fontId="16" fillId="0" borderId="3" xfId="0" applyNumberFormat="1" applyFont="1" applyBorder="1" applyAlignment="1"/>
    <xf numFmtId="2" fontId="3" fillId="0" borderId="0" xfId="0" applyNumberFormat="1" applyFont="1"/>
    <xf numFmtId="0" fontId="17" fillId="0" borderId="1" xfId="0" applyFont="1" applyBorder="1"/>
    <xf numFmtId="0" fontId="14" fillId="0" borderId="0" xfId="0" applyFont="1" applyBorder="1"/>
    <xf numFmtId="0" fontId="18" fillId="0" borderId="8" xfId="0" applyFont="1" applyBorder="1" applyAlignment="1"/>
    <xf numFmtId="0" fontId="0" fillId="0" borderId="8" xfId="0" applyBorder="1" applyAlignment="1"/>
    <xf numFmtId="0" fontId="18" fillId="0" borderId="0" xfId="0" applyFont="1" applyBorder="1" applyAlignment="1"/>
    <xf numFmtId="0" fontId="1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46"/>
  <sheetViews>
    <sheetView tabSelected="1" zoomScaleNormal="100" workbookViewId="0">
      <selection activeCell="K16" sqref="K16"/>
    </sheetView>
  </sheetViews>
  <sheetFormatPr defaultRowHeight="15" x14ac:dyDescent="0.25"/>
  <cols>
    <col min="1" max="1" width="3.42578125" style="4" customWidth="1"/>
    <col min="2" max="2" width="53.140625" style="4" customWidth="1"/>
    <col min="3" max="3" width="17" style="73" customWidth="1"/>
    <col min="4" max="4" width="0.5703125" style="4" hidden="1" customWidth="1"/>
    <col min="5" max="6" width="14.5703125" style="4" customWidth="1"/>
    <col min="7" max="16384" width="9.140625" style="4"/>
  </cols>
  <sheetData>
    <row r="1" spans="1:11" ht="21.75" customHeight="1" x14ac:dyDescent="0.25">
      <c r="A1" s="1" t="s">
        <v>0</v>
      </c>
      <c r="B1" s="2"/>
      <c r="C1" s="2"/>
      <c r="D1" s="2"/>
      <c r="E1" s="2"/>
      <c r="F1" s="3"/>
    </row>
    <row r="2" spans="1:11" ht="33" customHeight="1" x14ac:dyDescent="0.25">
      <c r="A2" s="5" t="s">
        <v>1</v>
      </c>
      <c r="B2" s="6"/>
      <c r="C2" s="6"/>
      <c r="D2" s="6"/>
      <c r="E2" s="6"/>
      <c r="F2" s="7"/>
    </row>
    <row r="3" spans="1:11" ht="20.25" customHeight="1" x14ac:dyDescent="0.25">
      <c r="A3" s="8" t="s">
        <v>2</v>
      </c>
      <c r="B3" s="6"/>
      <c r="C3" s="6"/>
      <c r="D3" s="6"/>
      <c r="E3" s="6"/>
    </row>
    <row r="4" spans="1:11" ht="20.25" x14ac:dyDescent="0.3">
      <c r="A4" s="9" t="s">
        <v>3</v>
      </c>
      <c r="B4" s="10"/>
      <c r="C4" s="10"/>
      <c r="D4" s="10"/>
      <c r="E4" s="10"/>
    </row>
    <row r="5" spans="1:11" x14ac:dyDescent="0.25">
      <c r="A5" s="11">
        <v>1</v>
      </c>
      <c r="B5" s="11" t="s">
        <v>4</v>
      </c>
      <c r="C5" s="12">
        <v>285.3</v>
      </c>
      <c r="D5" s="13"/>
      <c r="E5" s="14"/>
    </row>
    <row r="6" spans="1:11" x14ac:dyDescent="0.25">
      <c r="A6" s="11">
        <v>2</v>
      </c>
      <c r="B6" s="11" t="s">
        <v>5</v>
      </c>
      <c r="C6" s="15">
        <v>285.3</v>
      </c>
      <c r="D6" s="16"/>
      <c r="E6" s="17"/>
    </row>
    <row r="7" spans="1:11" x14ac:dyDescent="0.25">
      <c r="A7" s="11">
        <v>3</v>
      </c>
      <c r="B7" s="11" t="s">
        <v>6</v>
      </c>
      <c r="C7" s="12">
        <v>4</v>
      </c>
      <c r="D7" s="16"/>
      <c r="E7" s="17"/>
    </row>
    <row r="8" spans="1:11" ht="18.75" x14ac:dyDescent="0.3">
      <c r="A8" s="18" t="s">
        <v>7</v>
      </c>
      <c r="B8" s="19"/>
      <c r="C8" s="19"/>
      <c r="D8" s="19"/>
      <c r="K8" s="20"/>
    </row>
    <row r="9" spans="1:11" ht="26.25" customHeight="1" x14ac:dyDescent="0.25">
      <c r="A9" s="11"/>
      <c r="B9" s="21" t="s">
        <v>8</v>
      </c>
      <c r="C9" s="22" t="s">
        <v>9</v>
      </c>
      <c r="D9" s="23"/>
      <c r="E9" s="24" t="s">
        <v>10</v>
      </c>
      <c r="F9" s="24" t="s">
        <v>11</v>
      </c>
      <c r="G9" s="17"/>
    </row>
    <row r="10" spans="1:11" x14ac:dyDescent="0.25">
      <c r="A10" s="11">
        <v>1</v>
      </c>
      <c r="B10" s="11" t="s">
        <v>12</v>
      </c>
      <c r="C10" s="12">
        <v>25655.759999999998</v>
      </c>
      <c r="D10" s="16"/>
      <c r="E10" s="11">
        <v>21973.84</v>
      </c>
      <c r="F10" s="11">
        <v>34028.46</v>
      </c>
      <c r="G10" s="17"/>
    </row>
    <row r="11" spans="1:11" x14ac:dyDescent="0.25">
      <c r="A11" s="25"/>
      <c r="B11" s="26" t="s">
        <v>13</v>
      </c>
      <c r="C11" s="27">
        <f>SUM(C10:D10)</f>
        <v>25655.759999999998</v>
      </c>
      <c r="D11" s="27"/>
      <c r="E11" s="25">
        <f>SUM(E10:E10)</f>
        <v>21973.84</v>
      </c>
      <c r="F11" s="25">
        <f>SUM(F10:F10)</f>
        <v>34028.46</v>
      </c>
    </row>
    <row r="12" spans="1:11" ht="18.75" x14ac:dyDescent="0.3">
      <c r="A12" s="28" t="s">
        <v>14</v>
      </c>
      <c r="B12" s="29"/>
      <c r="C12" s="29"/>
      <c r="D12" s="29"/>
      <c r="E12" s="30"/>
    </row>
    <row r="13" spans="1:11" ht="15" customHeight="1" x14ac:dyDescent="0.25">
      <c r="A13" s="31" t="s">
        <v>15</v>
      </c>
      <c r="B13" s="32" t="s">
        <v>16</v>
      </c>
      <c r="C13" s="32" t="s">
        <v>17</v>
      </c>
      <c r="D13" s="33" t="s">
        <v>18</v>
      </c>
      <c r="E13" s="34"/>
      <c r="F13" s="35"/>
    </row>
    <row r="14" spans="1:11" x14ac:dyDescent="0.25">
      <c r="A14" s="36"/>
      <c r="B14" s="37"/>
      <c r="C14" s="37"/>
      <c r="D14" s="38"/>
      <c r="E14" s="39"/>
      <c r="F14" s="40"/>
    </row>
    <row r="15" spans="1:11" x14ac:dyDescent="0.25">
      <c r="A15" s="41">
        <v>1</v>
      </c>
      <c r="B15" s="41" t="s">
        <v>19</v>
      </c>
      <c r="C15" s="42" t="s">
        <v>20</v>
      </c>
      <c r="D15" s="43">
        <f>SUM(D16:F20)</f>
        <v>5587.7700874817792</v>
      </c>
      <c r="E15" s="44"/>
      <c r="F15" s="45"/>
    </row>
    <row r="16" spans="1:11" ht="26.25" x14ac:dyDescent="0.25">
      <c r="A16" s="46"/>
      <c r="B16" s="47" t="s">
        <v>21</v>
      </c>
      <c r="C16" s="48" t="s">
        <v>20</v>
      </c>
      <c r="D16" s="15">
        <v>3431.9441927624175</v>
      </c>
      <c r="E16" s="49"/>
      <c r="F16" s="16"/>
    </row>
    <row r="17" spans="1:12" x14ac:dyDescent="0.25">
      <c r="A17" s="46"/>
      <c r="B17" s="46" t="s">
        <v>22</v>
      </c>
      <c r="C17" s="48" t="s">
        <v>20</v>
      </c>
      <c r="D17" s="15">
        <f>D16*20.2%</f>
        <v>693.25272693800832</v>
      </c>
      <c r="E17" s="50"/>
      <c r="F17" s="51"/>
    </row>
    <row r="18" spans="1:12" x14ac:dyDescent="0.25">
      <c r="A18" s="46"/>
      <c r="B18" s="46" t="s">
        <v>23</v>
      </c>
      <c r="C18" s="48" t="s">
        <v>20</v>
      </c>
      <c r="D18" s="52">
        <v>742.57316778135373</v>
      </c>
      <c r="E18" s="49"/>
      <c r="F18" s="16"/>
    </row>
    <row r="19" spans="1:12" x14ac:dyDescent="0.25">
      <c r="A19" s="46"/>
      <c r="B19" s="47" t="s">
        <v>24</v>
      </c>
      <c r="C19" s="48" t="s">
        <v>25</v>
      </c>
      <c r="D19" s="15">
        <v>720</v>
      </c>
      <c r="E19" s="49"/>
      <c r="F19" s="16"/>
    </row>
    <row r="20" spans="1:12" x14ac:dyDescent="0.25">
      <c r="A20" s="46"/>
      <c r="B20" s="46" t="s">
        <v>26</v>
      </c>
      <c r="C20" s="48" t="s">
        <v>20</v>
      </c>
      <c r="D20" s="15">
        <v>0</v>
      </c>
      <c r="E20" s="49"/>
      <c r="F20" s="16"/>
    </row>
    <row r="21" spans="1:12" ht="26.25" x14ac:dyDescent="0.25">
      <c r="A21" s="41">
        <v>2</v>
      </c>
      <c r="B21" s="53" t="s">
        <v>27</v>
      </c>
      <c r="C21" s="42" t="s">
        <v>20</v>
      </c>
      <c r="D21" s="43">
        <f>SUM(D22:F26)</f>
        <v>6586.4587481253793</v>
      </c>
      <c r="E21" s="44"/>
      <c r="F21" s="45"/>
    </row>
    <row r="22" spans="1:12" ht="26.25" x14ac:dyDescent="0.25">
      <c r="A22" s="46"/>
      <c r="B22" s="47" t="s">
        <v>28</v>
      </c>
      <c r="C22" s="48" t="s">
        <v>20</v>
      </c>
      <c r="D22" s="15">
        <v>5027.1588067421362</v>
      </c>
      <c r="E22" s="49"/>
      <c r="F22" s="16"/>
    </row>
    <row r="23" spans="1:12" x14ac:dyDescent="0.25">
      <c r="A23" s="46"/>
      <c r="B23" s="46" t="s">
        <v>22</v>
      </c>
      <c r="C23" s="48" t="s">
        <v>20</v>
      </c>
      <c r="D23" s="15">
        <f>D22*20.2%</f>
        <v>1015.4860789619114</v>
      </c>
      <c r="E23" s="50"/>
      <c r="F23" s="51"/>
    </row>
    <row r="24" spans="1:12" x14ac:dyDescent="0.25">
      <c r="A24" s="46"/>
      <c r="B24" s="46" t="s">
        <v>23</v>
      </c>
      <c r="C24" s="48" t="s">
        <v>20</v>
      </c>
      <c r="D24" s="15">
        <v>543.81386242133192</v>
      </c>
      <c r="E24" s="49"/>
      <c r="F24" s="16"/>
    </row>
    <row r="25" spans="1:12" ht="26.25" x14ac:dyDescent="0.25">
      <c r="A25" s="46"/>
      <c r="B25" s="47" t="s">
        <v>29</v>
      </c>
      <c r="C25" s="48" t="s">
        <v>20</v>
      </c>
      <c r="D25" s="54">
        <v>0</v>
      </c>
      <c r="E25" s="55"/>
      <c r="F25" s="56"/>
    </row>
    <row r="26" spans="1:12" x14ac:dyDescent="0.25">
      <c r="A26" s="46"/>
      <c r="B26" s="46" t="s">
        <v>26</v>
      </c>
      <c r="C26" s="48" t="s">
        <v>20</v>
      </c>
      <c r="D26" s="54">
        <v>0</v>
      </c>
      <c r="E26" s="49"/>
      <c r="F26" s="16"/>
    </row>
    <row r="27" spans="1:12" ht="26.25" x14ac:dyDescent="0.25">
      <c r="A27" s="41">
        <v>3</v>
      </c>
      <c r="B27" s="53" t="s">
        <v>30</v>
      </c>
      <c r="C27" s="42" t="s">
        <v>20</v>
      </c>
      <c r="D27" s="43">
        <f>SUM(D28:F32)</f>
        <v>5936.5024153861486</v>
      </c>
      <c r="E27" s="44"/>
      <c r="F27" s="45"/>
    </row>
    <row r="28" spans="1:12" ht="26.25" x14ac:dyDescent="0.25">
      <c r="A28" s="46"/>
      <c r="B28" s="47" t="s">
        <v>31</v>
      </c>
      <c r="C28" s="48" t="s">
        <v>20</v>
      </c>
      <c r="D28" s="57"/>
      <c r="E28" s="50">
        <v>4619.9094338332325</v>
      </c>
      <c r="F28" s="16"/>
    </row>
    <row r="29" spans="1:12" x14ac:dyDescent="0.25">
      <c r="A29" s="46"/>
      <c r="B29" s="46" t="s">
        <v>22</v>
      </c>
      <c r="C29" s="48" t="s">
        <v>20</v>
      </c>
      <c r="D29" s="15">
        <f>E28*20.2%</f>
        <v>933.22170563431291</v>
      </c>
      <c r="E29" s="50"/>
      <c r="F29" s="51"/>
    </row>
    <row r="30" spans="1:12" x14ac:dyDescent="0.25">
      <c r="A30" s="46"/>
      <c r="B30" s="46" t="s">
        <v>32</v>
      </c>
      <c r="C30" s="48" t="s">
        <v>20</v>
      </c>
      <c r="D30" s="15">
        <v>383.37127591860411</v>
      </c>
      <c r="E30" s="49"/>
      <c r="F30" s="16"/>
    </row>
    <row r="31" spans="1:12" x14ac:dyDescent="0.25">
      <c r="A31" s="46"/>
      <c r="B31" s="47" t="s">
        <v>33</v>
      </c>
      <c r="C31" s="48"/>
      <c r="D31" s="54">
        <v>0</v>
      </c>
      <c r="E31" s="49"/>
      <c r="F31" s="16"/>
    </row>
    <row r="32" spans="1:12" x14ac:dyDescent="0.25">
      <c r="A32" s="46"/>
      <c r="B32" s="47" t="s">
        <v>34</v>
      </c>
      <c r="C32" s="48" t="s">
        <v>20</v>
      </c>
      <c r="D32" s="15">
        <v>0</v>
      </c>
      <c r="E32" s="49"/>
      <c r="F32" s="16"/>
      <c r="L32" s="17"/>
    </row>
    <row r="33" spans="1:7" x14ac:dyDescent="0.25">
      <c r="A33" s="41">
        <v>4</v>
      </c>
      <c r="B33" s="41" t="s">
        <v>35</v>
      </c>
      <c r="C33" s="58" t="s">
        <v>20</v>
      </c>
      <c r="D33" s="43">
        <f>SUM(D34:F38)</f>
        <v>13420.266527112457</v>
      </c>
      <c r="E33" s="44"/>
      <c r="F33" s="45"/>
    </row>
    <row r="34" spans="1:7" x14ac:dyDescent="0.25">
      <c r="A34" s="41"/>
      <c r="B34" s="46" t="s">
        <v>36</v>
      </c>
      <c r="C34" s="48" t="s">
        <v>20</v>
      </c>
      <c r="D34" s="15">
        <v>4543.0648065333517</v>
      </c>
      <c r="E34" s="13"/>
      <c r="F34" s="16"/>
    </row>
    <row r="35" spans="1:7" x14ac:dyDescent="0.25">
      <c r="A35" s="41"/>
      <c r="B35" s="46" t="s">
        <v>22</v>
      </c>
      <c r="C35" s="48" t="s">
        <v>20</v>
      </c>
      <c r="D35" s="15">
        <f>D34*20.2%</f>
        <v>917.69909091973693</v>
      </c>
      <c r="E35" s="50"/>
      <c r="F35" s="51"/>
    </row>
    <row r="36" spans="1:7" ht="36" customHeight="1" x14ac:dyDescent="0.25">
      <c r="A36" s="41"/>
      <c r="B36" s="47" t="s">
        <v>37</v>
      </c>
      <c r="C36" s="48" t="s">
        <v>20</v>
      </c>
      <c r="D36" s="15">
        <v>1769.8264134473411</v>
      </c>
      <c r="E36" s="13"/>
      <c r="F36" s="16"/>
    </row>
    <row r="37" spans="1:7" ht="18" customHeight="1" x14ac:dyDescent="0.25">
      <c r="A37" s="41"/>
      <c r="B37" s="46" t="s">
        <v>38</v>
      </c>
      <c r="C37" s="58" t="s">
        <v>20</v>
      </c>
      <c r="D37" s="15">
        <v>3702.71</v>
      </c>
      <c r="E37" s="13"/>
      <c r="F37" s="16"/>
    </row>
    <row r="38" spans="1:7" ht="18" customHeight="1" x14ac:dyDescent="0.25">
      <c r="A38" s="41"/>
      <c r="B38" s="46" t="s">
        <v>39</v>
      </c>
      <c r="C38" s="58" t="s">
        <v>20</v>
      </c>
      <c r="D38" s="59"/>
      <c r="E38" s="50">
        <v>2486.9662162120271</v>
      </c>
      <c r="F38" s="60"/>
    </row>
    <row r="39" spans="1:7" ht="18" customHeight="1" x14ac:dyDescent="0.25">
      <c r="A39" s="41">
        <v>5</v>
      </c>
      <c r="B39" s="41" t="s">
        <v>40</v>
      </c>
      <c r="C39" s="42" t="s">
        <v>20</v>
      </c>
      <c r="D39" s="61">
        <v>839.17</v>
      </c>
      <c r="E39" s="62"/>
      <c r="F39" s="63"/>
    </row>
    <row r="40" spans="1:7" x14ac:dyDescent="0.25">
      <c r="A40" s="41">
        <v>6</v>
      </c>
      <c r="B40" s="41" t="s">
        <v>41</v>
      </c>
      <c r="C40" s="42" t="s">
        <v>20</v>
      </c>
      <c r="D40" s="43">
        <v>1882.98</v>
      </c>
      <c r="E40" s="44"/>
      <c r="F40" s="45"/>
    </row>
    <row r="41" spans="1:7" x14ac:dyDescent="0.25">
      <c r="A41" s="64"/>
      <c r="B41" s="41" t="s">
        <v>42</v>
      </c>
      <c r="C41" s="42" t="s">
        <v>20</v>
      </c>
      <c r="D41" s="61">
        <f>D15+D21+D27+D33+D39+D40</f>
        <v>34253.147778105762</v>
      </c>
      <c r="E41" s="65"/>
      <c r="F41" s="63"/>
      <c r="G41" s="66"/>
    </row>
    <row r="42" spans="1:7" x14ac:dyDescent="0.25">
      <c r="A42" s="64"/>
      <c r="B42" s="67" t="s">
        <v>43</v>
      </c>
      <c r="C42" s="42" t="s">
        <v>20</v>
      </c>
      <c r="D42" s="43">
        <f>F11-D41</f>
        <v>-224.68777810576285</v>
      </c>
      <c r="E42" s="44"/>
      <c r="F42" s="45"/>
    </row>
    <row r="43" spans="1:7" x14ac:dyDescent="0.25">
      <c r="A43" s="64"/>
      <c r="B43" s="41" t="s">
        <v>44</v>
      </c>
      <c r="C43" s="42" t="s">
        <v>20</v>
      </c>
      <c r="D43" s="54"/>
      <c r="E43" s="49"/>
      <c r="F43" s="16"/>
    </row>
    <row r="44" spans="1:7" x14ac:dyDescent="0.25">
      <c r="A44" s="68"/>
      <c r="B44" s="69" t="s">
        <v>45</v>
      </c>
      <c r="C44" s="70"/>
      <c r="D44" s="70"/>
      <c r="E44" s="70"/>
      <c r="F44" s="66"/>
    </row>
    <row r="45" spans="1:7" x14ac:dyDescent="0.25">
      <c r="A45" s="68"/>
      <c r="B45" s="71" t="s">
        <v>46</v>
      </c>
      <c r="C45" s="71"/>
      <c r="D45" s="71"/>
      <c r="E45" s="71"/>
    </row>
    <row r="46" spans="1:7" x14ac:dyDescent="0.25">
      <c r="A46" s="68"/>
      <c r="B46" s="68"/>
      <c r="C46" s="72"/>
      <c r="D46" s="68"/>
      <c r="E46" s="68"/>
    </row>
  </sheetData>
  <mergeCells count="46">
    <mergeCell ref="B45:E45"/>
    <mergeCell ref="D39:F39"/>
    <mergeCell ref="D40:F40"/>
    <mergeCell ref="D41:F41"/>
    <mergeCell ref="D42:F42"/>
    <mergeCell ref="D43:F43"/>
    <mergeCell ref="B44:E44"/>
    <mergeCell ref="D33:F33"/>
    <mergeCell ref="D34:F34"/>
    <mergeCell ref="D35:F35"/>
    <mergeCell ref="D36:F36"/>
    <mergeCell ref="D37:F37"/>
    <mergeCell ref="E38:F38"/>
    <mergeCell ref="D27:F27"/>
    <mergeCell ref="E28:F28"/>
    <mergeCell ref="D29:F29"/>
    <mergeCell ref="D30:F30"/>
    <mergeCell ref="D31:F31"/>
    <mergeCell ref="D32:F32"/>
    <mergeCell ref="D21:F21"/>
    <mergeCell ref="D22:F22"/>
    <mergeCell ref="D23:F23"/>
    <mergeCell ref="D24:F24"/>
    <mergeCell ref="D25:F25"/>
    <mergeCell ref="D26:F26"/>
    <mergeCell ref="D15:F15"/>
    <mergeCell ref="D16:F16"/>
    <mergeCell ref="D17:F17"/>
    <mergeCell ref="D18:F18"/>
    <mergeCell ref="D19:F19"/>
    <mergeCell ref="D20:F20"/>
    <mergeCell ref="C7:D7"/>
    <mergeCell ref="A8:D8"/>
    <mergeCell ref="C9:D9"/>
    <mergeCell ref="C10:D10"/>
    <mergeCell ref="A12:E12"/>
    <mergeCell ref="A13:A14"/>
    <mergeCell ref="B13:B14"/>
    <mergeCell ref="C13:C14"/>
    <mergeCell ref="D13:F14"/>
    <mergeCell ref="A1:E1"/>
    <mergeCell ref="A2:E2"/>
    <mergeCell ref="A3:E3"/>
    <mergeCell ref="A4:E4"/>
    <mergeCell ref="C5:D5"/>
    <mergeCell ref="C6:D6"/>
  </mergeCells>
  <pageMargins left="0.7" right="0.7" top="0.44" bottom="0.36" header="0.3" footer="0.3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центральная 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РЕТ</dc:creator>
  <cp:lastModifiedBy>РЕТ</cp:lastModifiedBy>
  <dcterms:created xsi:type="dcterms:W3CDTF">2018-04-11T06:15:13Z</dcterms:created>
  <dcterms:modified xsi:type="dcterms:W3CDTF">2018-04-11T06:16:57Z</dcterms:modified>
</cp:coreProperties>
</file>