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вавилова4" sheetId="1" r:id="rId1"/>
  </sheets>
  <calcPr calcId="144525"/>
</workbook>
</file>

<file path=xl/calcChain.xml><?xml version="1.0" encoding="utf-8"?>
<calcChain xmlns="http://schemas.openxmlformats.org/spreadsheetml/2006/main">
  <c r="G11" i="1" l="1"/>
  <c r="G10" i="1"/>
  <c r="D36" i="1" l="1"/>
  <c r="D34" i="1"/>
  <c r="D30" i="1"/>
  <c r="D28" i="1"/>
  <c r="D24" i="1"/>
  <c r="D22" i="1"/>
  <c r="D18" i="1"/>
  <c r="D16" i="1"/>
  <c r="D42" i="1" s="1"/>
  <c r="F12" i="1"/>
  <c r="D43" i="1" s="1"/>
  <c r="E12" i="1"/>
</calcChain>
</file>

<file path=xl/sharedStrings.xml><?xml version="1.0" encoding="utf-8"?>
<sst xmlns="http://schemas.openxmlformats.org/spreadsheetml/2006/main" count="78" uniqueCount="48">
  <si>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</si>
  <si>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</si>
  <si>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ул.Вавилова дом 4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</si>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</sst>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topLeftCell="A7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7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64" t="s">
        <v>0</v>
      </c>
      <c r="B1" s="65"/>
      <c r="C1" s="65"/>
      <c r="D1" s="65"/>
      <c r="E1" s="65"/>
      <c r="F1" s="1"/>
    </row>
    <row r="2" spans="1:11" ht="33" customHeight="1" x14ac:dyDescent="0.25">
      <c r="A2" s="66" t="s">
        <v>1</v>
      </c>
      <c r="B2" s="67"/>
      <c r="C2" s="67"/>
      <c r="D2" s="67"/>
      <c r="E2" s="67"/>
      <c r="F2" s="3"/>
    </row>
    <row r="3" spans="1:11" ht="20.25" customHeight="1" x14ac:dyDescent="0.25">
      <c r="A3" s="68" t="s">
        <v>2</v>
      </c>
      <c r="B3" s="67"/>
      <c r="C3" s="67"/>
      <c r="D3" s="67"/>
      <c r="E3" s="67"/>
    </row>
    <row r="4" spans="1:11" ht="20.25" x14ac:dyDescent="0.3">
      <c r="A4" s="69" t="s">
        <v>3</v>
      </c>
      <c r="B4" s="70"/>
      <c r="C4" s="70"/>
      <c r="D4" s="70"/>
      <c r="E4" s="70"/>
    </row>
    <row r="5" spans="1:11" x14ac:dyDescent="0.25">
      <c r="A5" s="4">
        <v>1</v>
      </c>
      <c r="B5" s="4" t="s">
        <v>4</v>
      </c>
      <c r="C5" s="56">
        <v>501.6</v>
      </c>
      <c r="D5" s="40"/>
      <c r="E5" s="5"/>
    </row>
    <row r="6" spans="1:11" x14ac:dyDescent="0.25">
      <c r="A6" s="4">
        <v>2</v>
      </c>
      <c r="B6" s="4" t="s">
        <v>5</v>
      </c>
      <c r="C6" s="37">
        <v>283</v>
      </c>
      <c r="D6" s="33"/>
      <c r="E6" s="6"/>
    </row>
    <row r="7" spans="1:11" x14ac:dyDescent="0.25">
      <c r="A7" s="4">
        <v>3</v>
      </c>
      <c r="B7" s="4" t="s">
        <v>6</v>
      </c>
      <c r="C7" s="56">
        <v>8</v>
      </c>
      <c r="D7" s="33"/>
      <c r="E7" s="6"/>
    </row>
    <row r="8" spans="1:11" ht="18.75" x14ac:dyDescent="0.3">
      <c r="A8" s="57" t="s">
        <v>7</v>
      </c>
      <c r="B8" s="58"/>
      <c r="C8" s="58"/>
      <c r="D8" s="58"/>
      <c r="K8" s="7"/>
    </row>
    <row r="9" spans="1:11" ht="26.25" customHeight="1" x14ac:dyDescent="0.25">
      <c r="A9" s="4"/>
      <c r="B9" s="8" t="s">
        <v>8</v>
      </c>
      <c r="C9" s="59" t="s">
        <v>9</v>
      </c>
      <c r="D9" s="60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6">
        <v>34344.550000000003</v>
      </c>
      <c r="D10" s="33"/>
      <c r="E10" s="4">
        <v>32366.81</v>
      </c>
      <c r="F10" s="4">
        <v>28050.26</v>
      </c>
      <c r="G10" s="6">
        <f>C10+E10-F10</f>
        <v>38661.100000000006</v>
      </c>
    </row>
    <row r="11" spans="1:11" x14ac:dyDescent="0.25">
      <c r="A11" s="4">
        <v>2</v>
      </c>
      <c r="B11" s="4" t="s">
        <v>13</v>
      </c>
      <c r="C11" s="56">
        <v>2233.85</v>
      </c>
      <c r="D11" s="33"/>
      <c r="E11" s="4">
        <v>3530.93</v>
      </c>
      <c r="F11" s="4">
        <v>3456.31</v>
      </c>
      <c r="G11" s="6">
        <f>C11+E11-F11</f>
        <v>2308.4699999999998</v>
      </c>
    </row>
    <row r="12" spans="1:11" x14ac:dyDescent="0.25">
      <c r="A12" s="10"/>
      <c r="B12" s="11" t="s">
        <v>14</v>
      </c>
      <c r="C12" s="12"/>
      <c r="D12" s="12"/>
      <c r="E12" s="10">
        <f>SUM(E10:E11)</f>
        <v>35897.74</v>
      </c>
      <c r="F12" s="10">
        <f>SUM(F10:F11)</f>
        <v>31506.57</v>
      </c>
    </row>
    <row r="13" spans="1:11" ht="18.75" x14ac:dyDescent="0.3">
      <c r="A13" s="61" t="s">
        <v>15</v>
      </c>
      <c r="B13" s="62"/>
      <c r="C13" s="62"/>
      <c r="D13" s="62"/>
      <c r="E13" s="63"/>
    </row>
    <row r="14" spans="1:11" ht="15" customHeight="1" x14ac:dyDescent="0.25">
      <c r="A14" s="46" t="s">
        <v>16</v>
      </c>
      <c r="B14" s="48" t="s">
        <v>17</v>
      </c>
      <c r="C14" s="48" t="s">
        <v>18</v>
      </c>
      <c r="D14" s="50" t="s">
        <v>19</v>
      </c>
      <c r="E14" s="51"/>
      <c r="F14" s="52"/>
    </row>
    <row r="15" spans="1:11" x14ac:dyDescent="0.25">
      <c r="A15" s="47"/>
      <c r="B15" s="49"/>
      <c r="C15" s="49"/>
      <c r="D15" s="53"/>
      <c r="E15" s="54"/>
      <c r="F15" s="55"/>
    </row>
    <row r="16" spans="1:11" x14ac:dyDescent="0.25">
      <c r="A16" s="13">
        <v>1</v>
      </c>
      <c r="B16" s="13" t="s">
        <v>20</v>
      </c>
      <c r="C16" s="14" t="s">
        <v>21</v>
      </c>
      <c r="D16" s="28">
        <f>SUM(D17:F21)</f>
        <v>4828.5276367239521</v>
      </c>
      <c r="E16" s="29"/>
      <c r="F16" s="30"/>
    </row>
    <row r="17" spans="1:6" ht="26.25" x14ac:dyDescent="0.25">
      <c r="A17" s="15"/>
      <c r="B17" s="16" t="s">
        <v>22</v>
      </c>
      <c r="C17" s="17" t="s">
        <v>21</v>
      </c>
      <c r="D17" s="37">
        <v>3404.2769244716583</v>
      </c>
      <c r="E17" s="32"/>
      <c r="F17" s="33"/>
    </row>
    <row r="18" spans="1:6" x14ac:dyDescent="0.25">
      <c r="A18" s="15"/>
      <c r="B18" s="15" t="s">
        <v>23</v>
      </c>
      <c r="C18" s="17" t="s">
        <v>21</v>
      </c>
      <c r="D18" s="37">
        <f>D17*20.2%</f>
        <v>687.66393874327491</v>
      </c>
      <c r="E18" s="38"/>
      <c r="F18" s="39"/>
    </row>
    <row r="19" spans="1:6" x14ac:dyDescent="0.25">
      <c r="A19" s="15"/>
      <c r="B19" s="15" t="s">
        <v>24</v>
      </c>
      <c r="C19" s="17" t="s">
        <v>21</v>
      </c>
      <c r="D19" s="45">
        <v>736.58677350901894</v>
      </c>
      <c r="E19" s="32"/>
      <c r="F19" s="33"/>
    </row>
    <row r="20" spans="1:6" x14ac:dyDescent="0.25">
      <c r="A20" s="15"/>
      <c r="B20" s="16" t="s">
        <v>25</v>
      </c>
      <c r="C20" s="17" t="s">
        <v>26</v>
      </c>
      <c r="D20" s="37">
        <v>0</v>
      </c>
      <c r="E20" s="32"/>
      <c r="F20" s="33"/>
    </row>
    <row r="21" spans="1:6" x14ac:dyDescent="0.25">
      <c r="A21" s="15"/>
      <c r="B21" s="15" t="s">
        <v>27</v>
      </c>
      <c r="C21" s="17" t="s">
        <v>21</v>
      </c>
      <c r="D21" s="37">
        <v>0</v>
      </c>
      <c r="E21" s="32"/>
      <c r="F21" s="33"/>
    </row>
    <row r="22" spans="1:6" ht="26.25" x14ac:dyDescent="0.25">
      <c r="A22" s="13">
        <v>2</v>
      </c>
      <c r="B22" s="18" t="s">
        <v>28</v>
      </c>
      <c r="C22" s="14" t="s">
        <v>21</v>
      </c>
      <c r="D22" s="28">
        <f>SUM(D23:F27)</f>
        <v>7903.9207631247191</v>
      </c>
      <c r="E22" s="29"/>
      <c r="F22" s="30"/>
    </row>
    <row r="23" spans="1:6" ht="26.25" x14ac:dyDescent="0.25">
      <c r="A23" s="15"/>
      <c r="B23" s="16" t="s">
        <v>29</v>
      </c>
      <c r="C23" s="17" t="s">
        <v>21</v>
      </c>
      <c r="D23" s="37">
        <v>4986.6314136278461</v>
      </c>
      <c r="E23" s="32"/>
      <c r="F23" s="33"/>
    </row>
    <row r="24" spans="1:6" x14ac:dyDescent="0.25">
      <c r="A24" s="15"/>
      <c r="B24" s="15" t="s">
        <v>23</v>
      </c>
      <c r="C24" s="17" t="s">
        <v>21</v>
      </c>
      <c r="D24" s="37">
        <f>D23*20.2%</f>
        <v>1007.2995455528248</v>
      </c>
      <c r="E24" s="38"/>
      <c r="F24" s="39"/>
    </row>
    <row r="25" spans="1:6" x14ac:dyDescent="0.25">
      <c r="A25" s="15"/>
      <c r="B25" s="15" t="s">
        <v>24</v>
      </c>
      <c r="C25" s="17" t="s">
        <v>21</v>
      </c>
      <c r="D25" s="37">
        <v>539.4298039440481</v>
      </c>
      <c r="E25" s="32"/>
      <c r="F25" s="33"/>
    </row>
    <row r="26" spans="1:6" x14ac:dyDescent="0.25">
      <c r="A26" s="15"/>
      <c r="B26" s="16" t="s">
        <v>30</v>
      </c>
      <c r="C26" s="17"/>
      <c r="D26" s="31">
        <v>1370.56</v>
      </c>
      <c r="E26" s="43"/>
      <c r="F26" s="44"/>
    </row>
    <row r="27" spans="1:6" x14ac:dyDescent="0.25">
      <c r="A27" s="15"/>
      <c r="B27" s="15" t="s">
        <v>27</v>
      </c>
      <c r="C27" s="17" t="s">
        <v>21</v>
      </c>
      <c r="D27" s="31">
        <v>0</v>
      </c>
      <c r="E27" s="32"/>
      <c r="F27" s="33"/>
    </row>
    <row r="28" spans="1:6" ht="26.25" x14ac:dyDescent="0.25">
      <c r="A28" s="13">
        <v>3</v>
      </c>
      <c r="B28" s="18" t="s">
        <v>31</v>
      </c>
      <c r="C28" s="14" t="s">
        <v>21</v>
      </c>
      <c r="D28" s="28">
        <f>SUM(D29:F33)</f>
        <v>5888.6441764959</v>
      </c>
      <c r="E28" s="29"/>
      <c r="F28" s="30"/>
    </row>
    <row r="29" spans="1:6" ht="26.25" x14ac:dyDescent="0.25">
      <c r="A29" s="15"/>
      <c r="B29" s="16" t="s">
        <v>32</v>
      </c>
      <c r="C29" s="17" t="s">
        <v>21</v>
      </c>
      <c r="D29" s="19"/>
      <c r="E29" s="38">
        <v>4582.6651586919197</v>
      </c>
      <c r="F29" s="33"/>
    </row>
    <row r="30" spans="1:6" x14ac:dyDescent="0.25">
      <c r="A30" s="15"/>
      <c r="B30" s="15" t="s">
        <v>23</v>
      </c>
      <c r="C30" s="17" t="s">
        <v>21</v>
      </c>
      <c r="D30" s="37">
        <f>E29*20.2%</f>
        <v>925.69836205576769</v>
      </c>
      <c r="E30" s="38"/>
      <c r="F30" s="39"/>
    </row>
    <row r="31" spans="1:6" x14ac:dyDescent="0.25">
      <c r="A31" s="15"/>
      <c r="B31" s="15" t="s">
        <v>33</v>
      </c>
      <c r="C31" s="17" t="s">
        <v>21</v>
      </c>
      <c r="D31" s="37">
        <v>380.28065574821227</v>
      </c>
      <c r="E31" s="32"/>
      <c r="F31" s="33"/>
    </row>
    <row r="32" spans="1:6" x14ac:dyDescent="0.25">
      <c r="A32" s="15"/>
      <c r="B32" s="16" t="s">
        <v>34</v>
      </c>
      <c r="C32" s="17"/>
      <c r="D32" s="31">
        <v>0</v>
      </c>
      <c r="E32" s="32"/>
      <c r="F32" s="33"/>
    </row>
    <row r="33" spans="1:12" x14ac:dyDescent="0.25">
      <c r="A33" s="15"/>
      <c r="B33" s="16" t="s">
        <v>35</v>
      </c>
      <c r="C33" s="17" t="s">
        <v>21</v>
      </c>
      <c r="D33" s="37">
        <v>0</v>
      </c>
      <c r="E33" s="32"/>
      <c r="F33" s="33"/>
      <c r="L33" s="6"/>
    </row>
    <row r="34" spans="1:12" x14ac:dyDescent="0.25">
      <c r="A34" s="13">
        <v>4</v>
      </c>
      <c r="B34" s="13" t="s">
        <v>36</v>
      </c>
      <c r="C34" s="20" t="s">
        <v>21</v>
      </c>
      <c r="D34" s="28">
        <f>SUM(D35:F39)</f>
        <v>10845.159537275926</v>
      </c>
      <c r="E34" s="29"/>
      <c r="F34" s="30"/>
    </row>
    <row r="35" spans="1:12" x14ac:dyDescent="0.25">
      <c r="A35" s="13"/>
      <c r="B35" s="15" t="s">
        <v>37</v>
      </c>
      <c r="C35" s="17" t="s">
        <v>21</v>
      </c>
      <c r="D35" s="37">
        <v>4506.4400289132091</v>
      </c>
      <c r="E35" s="40"/>
      <c r="F35" s="33"/>
    </row>
    <row r="36" spans="1:12" x14ac:dyDescent="0.25">
      <c r="A36" s="13"/>
      <c r="B36" s="15" t="s">
        <v>23</v>
      </c>
      <c r="C36" s="17" t="s">
        <v>21</v>
      </c>
      <c r="D36" s="37">
        <f>D35*20.2%</f>
        <v>910.30088584046814</v>
      </c>
      <c r="E36" s="38"/>
      <c r="F36" s="39"/>
    </row>
    <row r="37" spans="1:12" ht="36" customHeight="1" x14ac:dyDescent="0.25">
      <c r="A37" s="13"/>
      <c r="B37" s="16" t="s">
        <v>38</v>
      </c>
      <c r="C37" s="17" t="s">
        <v>21</v>
      </c>
      <c r="D37" s="37">
        <v>1755.5586225222487</v>
      </c>
      <c r="E37" s="40"/>
      <c r="F37" s="33"/>
    </row>
    <row r="38" spans="1:12" ht="18" customHeight="1" x14ac:dyDescent="0.25">
      <c r="A38" s="13"/>
      <c r="B38" s="15" t="s">
        <v>39</v>
      </c>
      <c r="C38" s="20" t="s">
        <v>21</v>
      </c>
      <c r="D38" s="37">
        <v>3672.86</v>
      </c>
      <c r="E38" s="40"/>
      <c r="F38" s="33"/>
    </row>
    <row r="39" spans="1:12" ht="18" customHeight="1" x14ac:dyDescent="0.25">
      <c r="A39" s="13"/>
      <c r="B39" s="15" t="s">
        <v>40</v>
      </c>
      <c r="C39" s="20" t="s">
        <v>21</v>
      </c>
      <c r="D39" s="21"/>
      <c r="E39" s="38">
        <v>0</v>
      </c>
      <c r="F39" s="41"/>
    </row>
    <row r="40" spans="1:12" ht="18" customHeight="1" x14ac:dyDescent="0.25">
      <c r="A40" s="13">
        <v>5</v>
      </c>
      <c r="B40" s="13" t="s">
        <v>41</v>
      </c>
      <c r="C40" s="14" t="s">
        <v>21</v>
      </c>
      <c r="D40" s="28">
        <v>5423.96</v>
      </c>
      <c r="E40" s="42"/>
      <c r="F40" s="30"/>
      <c r="H40" s="22"/>
    </row>
    <row r="41" spans="1:12" x14ac:dyDescent="0.25">
      <c r="A41" s="13">
        <v>6</v>
      </c>
      <c r="B41" s="13" t="s">
        <v>42</v>
      </c>
      <c r="C41" s="14" t="s">
        <v>21</v>
      </c>
      <c r="D41" s="28">
        <v>2377.1999999999998</v>
      </c>
      <c r="E41" s="29"/>
      <c r="F41" s="30"/>
    </row>
    <row r="42" spans="1:12" x14ac:dyDescent="0.25">
      <c r="A42" s="23"/>
      <c r="B42" s="13" t="s">
        <v>43</v>
      </c>
      <c r="C42" s="14" t="s">
        <v>21</v>
      </c>
      <c r="D42" s="28">
        <f>D16+D22+D28+D34+D40+D41</f>
        <v>37267.412113620492</v>
      </c>
      <c r="E42" s="29"/>
      <c r="F42" s="30"/>
      <c r="G42" s="22"/>
    </row>
    <row r="43" spans="1:12" x14ac:dyDescent="0.25">
      <c r="A43" s="23"/>
      <c r="B43" s="24" t="s">
        <v>44</v>
      </c>
      <c r="C43" s="14" t="s">
        <v>21</v>
      </c>
      <c r="D43" s="28">
        <f>F12-D42</f>
        <v>-5760.8421136204925</v>
      </c>
      <c r="E43" s="29"/>
      <c r="F43" s="30"/>
    </row>
    <row r="44" spans="1:12" x14ac:dyDescent="0.25">
      <c r="A44" s="23"/>
      <c r="B44" s="13" t="s">
        <v>45</v>
      </c>
      <c r="C44" s="14" t="s">
        <v>21</v>
      </c>
      <c r="D44" s="31"/>
      <c r="E44" s="32"/>
      <c r="F44" s="33"/>
    </row>
    <row r="45" spans="1:12" x14ac:dyDescent="0.25">
      <c r="A45" s="25"/>
      <c r="B45" s="34" t="s">
        <v>46</v>
      </c>
      <c r="C45" s="35"/>
      <c r="D45" s="35"/>
      <c r="E45" s="35"/>
      <c r="F45" s="22"/>
    </row>
    <row r="46" spans="1:12" x14ac:dyDescent="0.25">
      <c r="A46" s="25"/>
      <c r="B46" s="36" t="s">
        <v>47</v>
      </c>
      <c r="C46" s="36"/>
      <c r="D46" s="36"/>
      <c r="E46" s="36"/>
    </row>
    <row r="47" spans="1:12" x14ac:dyDescent="0.25">
      <c r="A47" s="25"/>
      <c r="B47" s="25"/>
      <c r="C47" s="26"/>
      <c r="D47" s="25"/>
      <c r="E47" s="25"/>
    </row>
  </sheetData>
  <mergeCells count="47">
    <mergeCell ref="C6:D6"/>
    <mergeCell ref="A1:E1"/>
    <mergeCell ref="A2:E2"/>
    <mergeCell ref="A3:E3"/>
    <mergeCell ref="A4:E4"/>
    <mergeCell ref="C5:D5"/>
    <mergeCell ref="D17:F17"/>
    <mergeCell ref="C7:D7"/>
    <mergeCell ref="A8:D8"/>
    <mergeCell ref="C9:D9"/>
    <mergeCell ref="C10:D10"/>
    <mergeCell ref="C11:D11"/>
    <mergeCell ref="A13:E13"/>
    <mergeCell ref="A14:A15"/>
    <mergeCell ref="B14:B15"/>
    <mergeCell ref="C14:C15"/>
    <mergeCell ref="D14:F15"/>
    <mergeCell ref="D16:F16"/>
    <mergeCell ref="E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41:F41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E39:F39"/>
    <mergeCell ref="D40:F40"/>
    <mergeCell ref="D42:F42"/>
    <mergeCell ref="D43:F43"/>
    <mergeCell ref="D44:F44"/>
    <mergeCell ref="B45:E45"/>
    <mergeCell ref="B46:E4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вавилова4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2018-04-10T11:13:15Z</dcterms:created>
  <dcterms:modified xsi:type="dcterms:W3CDTF">2019-02-20T06:37:53Z</dcterms:modified>
</cp:coreProperties>
</file>