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вавилова6" sheetId="1" r:id="rId1"/>
  </sheets>
  <calcPr calcId="144525"/>
</workbook>
</file>

<file path=xl/calcChain.xml><?xml version="1.0" encoding="utf-8"?>
<calcChain xmlns="http://schemas.openxmlformats.org/spreadsheetml/2006/main">
  <c r="G11" i="1" l="1"/>
  <c r="G12" i="1"/>
  <c r="G13" i="1"/>
  <c r="G10" i="1"/>
  <c r="D38" i="1" l="1"/>
  <c r="D36" i="1"/>
  <c r="D32" i="1"/>
  <c r="D30" i="1"/>
  <c r="D26" i="1"/>
  <c r="D24" i="1"/>
  <c r="D20" i="1"/>
  <c r="D18" i="1"/>
  <c r="D44" i="1" s="1"/>
  <c r="F14" i="1"/>
  <c r="D45" i="1" s="1"/>
  <c r="E14" i="1"/>
  <c r="C14" i="1"/>
</calcChain>
</file>

<file path=xl/sharedStrings.xml><?xml version="1.0" encoding="utf-8"?>
<sst xmlns="http://schemas.openxmlformats.org/spreadsheetml/2006/main" count="80" uniqueCount="50">
  <si>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</si>
  <si>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</si>
  <si>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ул.Вавилова дом 6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</si>
  <si>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</si>
  <si>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</si>
  <si>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</si>
  <si>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</si>
  <si>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</si>
  <si>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</si>
  <si>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</si>
  <si>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</si>
  <si>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</si>
  <si>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</si>
  <si>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</si>
  <si>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</si>
  <si>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</si>
  <si>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</si>
  <si>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</si>
  <si>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</si>
  <si>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</si>
  <si>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</si>
  <si>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</si>
  <si>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</si>
  <si>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</si>
  <si>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</si>
  <si>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</si>
  <si>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</si>
  <si>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</si>
  <si>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</si>
  <si>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</si>
  <si>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</si>
  <si>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</si>
  <si>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организаций(обслуж. тс, тех. 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</si>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</sst>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tabSelected="1" zoomScaleNormal="100" workbookViewId="0">
      <selection activeCell="P8" sqref="P8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8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65" t="s">
        <v>0</v>
      </c>
      <c r="B1" s="66"/>
      <c r="C1" s="66"/>
      <c r="D1" s="66"/>
      <c r="E1" s="66"/>
      <c r="F1" s="1"/>
    </row>
    <row r="2" spans="1:11" ht="33" customHeight="1" x14ac:dyDescent="0.25">
      <c r="A2" s="67" t="s">
        <v>1</v>
      </c>
      <c r="B2" s="68"/>
      <c r="C2" s="68"/>
      <c r="D2" s="68"/>
      <c r="E2" s="68"/>
      <c r="F2" s="3"/>
    </row>
    <row r="3" spans="1:11" ht="20.25" customHeight="1" x14ac:dyDescent="0.25">
      <c r="A3" s="69" t="s">
        <v>2</v>
      </c>
      <c r="B3" s="68"/>
      <c r="C3" s="68"/>
      <c r="D3" s="68"/>
      <c r="E3" s="68"/>
    </row>
    <row r="4" spans="1:11" ht="20.25" x14ac:dyDescent="0.3">
      <c r="A4" s="70" t="s">
        <v>3</v>
      </c>
      <c r="B4" s="71"/>
      <c r="C4" s="71"/>
      <c r="D4" s="71"/>
      <c r="E4" s="71"/>
    </row>
    <row r="5" spans="1:11" x14ac:dyDescent="0.25">
      <c r="A5" s="4">
        <v>1</v>
      </c>
      <c r="B5" s="4" t="s">
        <v>4</v>
      </c>
      <c r="C5" s="57">
        <v>2273.6</v>
      </c>
      <c r="D5" s="41"/>
      <c r="E5" s="5"/>
    </row>
    <row r="6" spans="1:11" x14ac:dyDescent="0.25">
      <c r="A6" s="4">
        <v>2</v>
      </c>
      <c r="B6" s="4" t="s">
        <v>5</v>
      </c>
      <c r="C6" s="38">
        <v>1521.6</v>
      </c>
      <c r="D6" s="34"/>
      <c r="E6" s="6"/>
    </row>
    <row r="7" spans="1:11" x14ac:dyDescent="0.25">
      <c r="A7" s="4">
        <v>3</v>
      </c>
      <c r="B7" s="4" t="s">
        <v>6</v>
      </c>
      <c r="C7" s="57">
        <v>36</v>
      </c>
      <c r="D7" s="34"/>
      <c r="E7" s="6"/>
    </row>
    <row r="8" spans="1:11" ht="18.75" x14ac:dyDescent="0.3">
      <c r="A8" s="58" t="s">
        <v>7</v>
      </c>
      <c r="B8" s="59"/>
      <c r="C8" s="59"/>
      <c r="D8" s="59"/>
      <c r="K8" s="7"/>
    </row>
    <row r="9" spans="1:11" ht="26.25" customHeight="1" x14ac:dyDescent="0.25">
      <c r="A9" s="4"/>
      <c r="B9" s="8" t="s">
        <v>8</v>
      </c>
      <c r="C9" s="60" t="s">
        <v>9</v>
      </c>
      <c r="D9" s="61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57">
        <v>17206.5</v>
      </c>
      <c r="D10" s="34"/>
      <c r="E10" s="4">
        <v>174027.25</v>
      </c>
      <c r="F10" s="4">
        <v>185815.28</v>
      </c>
      <c r="G10" s="6">
        <f>C10+E10-F10</f>
        <v>5418.4700000000012</v>
      </c>
    </row>
    <row r="11" spans="1:11" x14ac:dyDescent="0.25">
      <c r="A11" s="4">
        <v>2</v>
      </c>
      <c r="B11" s="4" t="s">
        <v>13</v>
      </c>
      <c r="C11" s="57">
        <v>542.05999999999995</v>
      </c>
      <c r="D11" s="34"/>
      <c r="E11" s="4">
        <v>18990.98</v>
      </c>
      <c r="F11" s="4">
        <v>18485.45</v>
      </c>
      <c r="G11" s="6">
        <f>C11+E11-F11</f>
        <v>1047.5900000000001</v>
      </c>
    </row>
    <row r="12" spans="1:11" x14ac:dyDescent="0.25">
      <c r="A12" s="4">
        <v>3</v>
      </c>
      <c r="B12" s="4" t="s">
        <v>14</v>
      </c>
      <c r="C12" s="10">
        <v>1808.1</v>
      </c>
      <c r="D12" s="11"/>
      <c r="E12" s="4">
        <v>7212.54</v>
      </c>
      <c r="F12" s="4">
        <v>6661.27</v>
      </c>
      <c r="G12" s="6">
        <f t="shared" ref="G11:G13" si="0">C12+E12-F12</f>
        <v>2359.369999999999</v>
      </c>
    </row>
    <row r="13" spans="1:11" x14ac:dyDescent="0.25">
      <c r="A13" s="4">
        <v>4</v>
      </c>
      <c r="B13" s="4" t="s">
        <v>15</v>
      </c>
      <c r="C13" s="10">
        <v>0</v>
      </c>
      <c r="D13" s="11"/>
      <c r="E13" s="4">
        <v>17576.88</v>
      </c>
      <c r="F13" s="4">
        <v>16070.75</v>
      </c>
      <c r="G13" s="6">
        <f t="shared" si="0"/>
        <v>1506.130000000001</v>
      </c>
    </row>
    <row r="14" spans="1:11" x14ac:dyDescent="0.25">
      <c r="A14" s="12"/>
      <c r="B14" s="13" t="s">
        <v>16</v>
      </c>
      <c r="C14" s="11">
        <f>SUM(C10:D13)</f>
        <v>19556.66</v>
      </c>
      <c r="D14" s="11"/>
      <c r="E14" s="12">
        <f>SUM(E10:E13)</f>
        <v>217807.65000000002</v>
      </c>
      <c r="F14" s="12">
        <f>SUM(F10:F13)</f>
        <v>227032.75</v>
      </c>
    </row>
    <row r="15" spans="1:11" ht="18.75" x14ac:dyDescent="0.3">
      <c r="A15" s="62" t="s">
        <v>17</v>
      </c>
      <c r="B15" s="63"/>
      <c r="C15" s="63"/>
      <c r="D15" s="63"/>
      <c r="E15" s="64"/>
    </row>
    <row r="16" spans="1:11" ht="15" customHeight="1" x14ac:dyDescent="0.25">
      <c r="A16" s="47" t="s">
        <v>18</v>
      </c>
      <c r="B16" s="49" t="s">
        <v>19</v>
      </c>
      <c r="C16" s="49" t="s">
        <v>20</v>
      </c>
      <c r="D16" s="51" t="s">
        <v>21</v>
      </c>
      <c r="E16" s="52"/>
      <c r="F16" s="53"/>
    </row>
    <row r="17" spans="1:6" x14ac:dyDescent="0.25">
      <c r="A17" s="48"/>
      <c r="B17" s="50"/>
      <c r="C17" s="50"/>
      <c r="D17" s="54"/>
      <c r="E17" s="55"/>
      <c r="F17" s="56"/>
    </row>
    <row r="18" spans="1:6" x14ac:dyDescent="0.25">
      <c r="A18" s="14">
        <v>1</v>
      </c>
      <c r="B18" s="14" t="s">
        <v>22</v>
      </c>
      <c r="C18" s="15" t="s">
        <v>23</v>
      </c>
      <c r="D18" s="29">
        <f>SUM(D19:F23)</f>
        <v>32441.440466569489</v>
      </c>
      <c r="E18" s="30"/>
      <c r="F18" s="31"/>
    </row>
    <row r="19" spans="1:6" ht="26.25" x14ac:dyDescent="0.25">
      <c r="A19" s="16"/>
      <c r="B19" s="17" t="s">
        <v>24</v>
      </c>
      <c r="C19" s="18" t="s">
        <v>23</v>
      </c>
      <c r="D19" s="38">
        <v>18303.702361399559</v>
      </c>
      <c r="E19" s="33"/>
      <c r="F19" s="34"/>
    </row>
    <row r="20" spans="1:6" x14ac:dyDescent="0.25">
      <c r="A20" s="16"/>
      <c r="B20" s="16" t="s">
        <v>25</v>
      </c>
      <c r="C20" s="18" t="s">
        <v>23</v>
      </c>
      <c r="D20" s="38">
        <f>D19*20.2%</f>
        <v>3697.3478770027104</v>
      </c>
      <c r="E20" s="39"/>
      <c r="F20" s="40"/>
    </row>
    <row r="21" spans="1:6" x14ac:dyDescent="0.25">
      <c r="A21" s="16"/>
      <c r="B21" s="16" t="s">
        <v>26</v>
      </c>
      <c r="C21" s="18" t="s">
        <v>23</v>
      </c>
      <c r="D21" s="46">
        <v>3960.3902281672199</v>
      </c>
      <c r="E21" s="33"/>
      <c r="F21" s="34"/>
    </row>
    <row r="22" spans="1:6" x14ac:dyDescent="0.25">
      <c r="A22" s="16"/>
      <c r="B22" s="17" t="s">
        <v>27</v>
      </c>
      <c r="C22" s="18" t="s">
        <v>28</v>
      </c>
      <c r="D22" s="38">
        <v>6480</v>
      </c>
      <c r="E22" s="33"/>
      <c r="F22" s="34"/>
    </row>
    <row r="23" spans="1:6" x14ac:dyDescent="0.25">
      <c r="A23" s="16"/>
      <c r="B23" s="16" t="s">
        <v>29</v>
      </c>
      <c r="C23" s="18" t="s">
        <v>23</v>
      </c>
      <c r="D23" s="38">
        <v>0</v>
      </c>
      <c r="E23" s="33"/>
      <c r="F23" s="34"/>
    </row>
    <row r="24" spans="1:6" ht="26.25" x14ac:dyDescent="0.25">
      <c r="A24" s="14">
        <v>2</v>
      </c>
      <c r="B24" s="19" t="s">
        <v>30</v>
      </c>
      <c r="C24" s="15" t="s">
        <v>23</v>
      </c>
      <c r="D24" s="29">
        <f>SUM(D25:F29)</f>
        <v>62672.809990002017</v>
      </c>
      <c r="E24" s="30"/>
      <c r="F24" s="31"/>
    </row>
    <row r="25" spans="1:6" ht="26.25" x14ac:dyDescent="0.25">
      <c r="A25" s="16"/>
      <c r="B25" s="17" t="s">
        <v>31</v>
      </c>
      <c r="C25" s="18" t="s">
        <v>23</v>
      </c>
      <c r="D25" s="38">
        <v>26811.513635958057</v>
      </c>
      <c r="E25" s="33"/>
      <c r="F25" s="34"/>
    </row>
    <row r="26" spans="1:6" x14ac:dyDescent="0.25">
      <c r="A26" s="16"/>
      <c r="B26" s="16" t="s">
        <v>25</v>
      </c>
      <c r="C26" s="18" t="s">
        <v>23</v>
      </c>
      <c r="D26" s="38">
        <f>D25*20.2%</f>
        <v>5415.9257544635275</v>
      </c>
      <c r="E26" s="39"/>
      <c r="F26" s="40"/>
    </row>
    <row r="27" spans="1:6" x14ac:dyDescent="0.25">
      <c r="A27" s="16"/>
      <c r="B27" s="16" t="s">
        <v>26</v>
      </c>
      <c r="C27" s="18" t="s">
        <v>23</v>
      </c>
      <c r="D27" s="38">
        <v>2900.3405995804364</v>
      </c>
      <c r="E27" s="33"/>
      <c r="F27" s="34"/>
    </row>
    <row r="28" spans="1:6" ht="27" customHeight="1" x14ac:dyDescent="0.25">
      <c r="A28" s="16"/>
      <c r="B28" s="17" t="s">
        <v>32</v>
      </c>
      <c r="C28" s="18"/>
      <c r="D28" s="32">
        <v>27545.03</v>
      </c>
      <c r="E28" s="44"/>
      <c r="F28" s="45"/>
    </row>
    <row r="29" spans="1:6" x14ac:dyDescent="0.25">
      <c r="A29" s="16"/>
      <c r="B29" s="16" t="s">
        <v>29</v>
      </c>
      <c r="C29" s="18" t="s">
        <v>23</v>
      </c>
      <c r="D29" s="32">
        <v>0</v>
      </c>
      <c r="E29" s="33"/>
      <c r="F29" s="34"/>
    </row>
    <row r="30" spans="1:6" ht="26.25" x14ac:dyDescent="0.25">
      <c r="A30" s="14">
        <v>3</v>
      </c>
      <c r="B30" s="19" t="s">
        <v>33</v>
      </c>
      <c r="C30" s="15" t="s">
        <v>23</v>
      </c>
      <c r="D30" s="29">
        <f>SUM(D31:F35)</f>
        <v>31661.346215392794</v>
      </c>
      <c r="E30" s="30"/>
      <c r="F30" s="31"/>
    </row>
    <row r="31" spans="1:6" ht="26.25" x14ac:dyDescent="0.25">
      <c r="A31" s="16"/>
      <c r="B31" s="17" t="s">
        <v>34</v>
      </c>
      <c r="C31" s="18" t="s">
        <v>23</v>
      </c>
      <c r="D31" s="20"/>
      <c r="E31" s="39">
        <v>24639.516980443903</v>
      </c>
      <c r="F31" s="34"/>
    </row>
    <row r="32" spans="1:6" x14ac:dyDescent="0.25">
      <c r="A32" s="16"/>
      <c r="B32" s="16" t="s">
        <v>25</v>
      </c>
      <c r="C32" s="18" t="s">
        <v>23</v>
      </c>
      <c r="D32" s="38">
        <f>E31*20.2%</f>
        <v>4977.1824300496683</v>
      </c>
      <c r="E32" s="39"/>
      <c r="F32" s="40"/>
    </row>
    <row r="33" spans="1:12" x14ac:dyDescent="0.25">
      <c r="A33" s="16"/>
      <c r="B33" s="16" t="s">
        <v>35</v>
      </c>
      <c r="C33" s="18" t="s">
        <v>23</v>
      </c>
      <c r="D33" s="38">
        <v>2044.6468048992217</v>
      </c>
      <c r="E33" s="33"/>
      <c r="F33" s="34"/>
    </row>
    <row r="34" spans="1:12" x14ac:dyDescent="0.25">
      <c r="A34" s="16"/>
      <c r="B34" s="17" t="s">
        <v>36</v>
      </c>
      <c r="C34" s="18"/>
      <c r="D34" s="32">
        <v>0</v>
      </c>
      <c r="E34" s="33"/>
      <c r="F34" s="34"/>
    </row>
    <row r="35" spans="1:12" x14ac:dyDescent="0.25">
      <c r="A35" s="16"/>
      <c r="B35" s="17" t="s">
        <v>37</v>
      </c>
      <c r="C35" s="18" t="s">
        <v>23</v>
      </c>
      <c r="D35" s="38">
        <v>0</v>
      </c>
      <c r="E35" s="33"/>
      <c r="F35" s="34"/>
      <c r="L35" s="6"/>
    </row>
    <row r="36" spans="1:12" x14ac:dyDescent="0.25">
      <c r="A36" s="14">
        <v>4</v>
      </c>
      <c r="B36" s="14" t="s">
        <v>38</v>
      </c>
      <c r="C36" s="21" t="s">
        <v>23</v>
      </c>
      <c r="D36" s="29">
        <f>SUM(D37:F41)</f>
        <v>75574.758144599677</v>
      </c>
      <c r="E36" s="30"/>
      <c r="F36" s="31"/>
    </row>
    <row r="37" spans="1:12" x14ac:dyDescent="0.25">
      <c r="A37" s="14"/>
      <c r="B37" s="16" t="s">
        <v>39</v>
      </c>
      <c r="C37" s="18" t="s">
        <v>23</v>
      </c>
      <c r="D37" s="38">
        <v>24229.678968177872</v>
      </c>
      <c r="E37" s="41"/>
      <c r="F37" s="34"/>
    </row>
    <row r="38" spans="1:12" x14ac:dyDescent="0.25">
      <c r="A38" s="14"/>
      <c r="B38" s="16" t="s">
        <v>25</v>
      </c>
      <c r="C38" s="18" t="s">
        <v>23</v>
      </c>
      <c r="D38" s="38">
        <f>D37*20.2%</f>
        <v>4894.39515157193</v>
      </c>
      <c r="E38" s="39"/>
      <c r="F38" s="40"/>
    </row>
    <row r="39" spans="1:12" ht="36" customHeight="1" x14ac:dyDescent="0.25">
      <c r="A39" s="14"/>
      <c r="B39" s="17" t="s">
        <v>40</v>
      </c>
      <c r="C39" s="18" t="s">
        <v>23</v>
      </c>
      <c r="D39" s="38">
        <v>11439.0742050524</v>
      </c>
      <c r="E39" s="41"/>
      <c r="F39" s="34"/>
    </row>
    <row r="40" spans="1:12" ht="18" customHeight="1" x14ac:dyDescent="0.25">
      <c r="A40" s="14"/>
      <c r="B40" s="16" t="s">
        <v>41</v>
      </c>
      <c r="C40" s="21" t="s">
        <v>23</v>
      </c>
      <c r="D40" s="38">
        <v>21747.79</v>
      </c>
      <c r="E40" s="41"/>
      <c r="F40" s="34"/>
    </row>
    <row r="41" spans="1:12" ht="18" customHeight="1" x14ac:dyDescent="0.25">
      <c r="A41" s="14"/>
      <c r="B41" s="16" t="s">
        <v>42</v>
      </c>
      <c r="C41" s="21" t="s">
        <v>23</v>
      </c>
      <c r="D41" s="22"/>
      <c r="E41" s="39">
        <v>13263.819819797478</v>
      </c>
      <c r="F41" s="42"/>
    </row>
    <row r="42" spans="1:12" ht="18" customHeight="1" x14ac:dyDescent="0.25">
      <c r="A42" s="14">
        <v>5</v>
      </c>
      <c r="B42" s="14" t="s">
        <v>43</v>
      </c>
      <c r="C42" s="15" t="s">
        <v>23</v>
      </c>
      <c r="D42" s="29">
        <v>19466.009999999998</v>
      </c>
      <c r="E42" s="43"/>
      <c r="F42" s="31"/>
    </row>
    <row r="43" spans="1:12" x14ac:dyDescent="0.25">
      <c r="A43" s="14">
        <v>6</v>
      </c>
      <c r="B43" s="14" t="s">
        <v>44</v>
      </c>
      <c r="C43" s="15" t="s">
        <v>23</v>
      </c>
      <c r="D43" s="29">
        <v>12781.44</v>
      </c>
      <c r="E43" s="30"/>
      <c r="F43" s="31"/>
      <c r="H43" s="23"/>
    </row>
    <row r="44" spans="1:12" x14ac:dyDescent="0.25">
      <c r="A44" s="24"/>
      <c r="B44" s="14" t="s">
        <v>45</v>
      </c>
      <c r="C44" s="15" t="s">
        <v>23</v>
      </c>
      <c r="D44" s="29">
        <f>D18+D24+D30+D36+D42+D43</f>
        <v>234597.80481656399</v>
      </c>
      <c r="E44" s="30"/>
      <c r="F44" s="31"/>
      <c r="G44" s="23"/>
    </row>
    <row r="45" spans="1:12" x14ac:dyDescent="0.25">
      <c r="A45" s="24"/>
      <c r="B45" s="25" t="s">
        <v>46</v>
      </c>
      <c r="C45" s="15" t="s">
        <v>23</v>
      </c>
      <c r="D45" s="29">
        <f>F14-D44</f>
        <v>-7565.0548165639921</v>
      </c>
      <c r="E45" s="30"/>
      <c r="F45" s="31"/>
    </row>
    <row r="46" spans="1:12" x14ac:dyDescent="0.25">
      <c r="A46" s="24"/>
      <c r="B46" s="14" t="s">
        <v>47</v>
      </c>
      <c r="C46" s="15" t="s">
        <v>23</v>
      </c>
      <c r="D46" s="32"/>
      <c r="E46" s="33"/>
      <c r="F46" s="34"/>
    </row>
    <row r="47" spans="1:12" x14ac:dyDescent="0.25">
      <c r="A47" s="26"/>
      <c r="B47" s="35" t="s">
        <v>48</v>
      </c>
      <c r="C47" s="36"/>
      <c r="D47" s="36"/>
      <c r="E47" s="36"/>
      <c r="F47" s="23"/>
    </row>
    <row r="48" spans="1:12" x14ac:dyDescent="0.25">
      <c r="A48" s="26"/>
      <c r="B48" s="37" t="s">
        <v>49</v>
      </c>
      <c r="C48" s="37"/>
      <c r="D48" s="37"/>
      <c r="E48" s="37"/>
    </row>
    <row r="49" spans="1:5" x14ac:dyDescent="0.25">
      <c r="A49" s="26"/>
      <c r="B49" s="26"/>
      <c r="C49" s="27"/>
      <c r="D49" s="26"/>
      <c r="E49" s="26"/>
    </row>
  </sheetData>
  <mergeCells count="47">
    <mergeCell ref="C6:D6"/>
    <mergeCell ref="A1:E1"/>
    <mergeCell ref="A2:E2"/>
    <mergeCell ref="A3:E3"/>
    <mergeCell ref="A4:E4"/>
    <mergeCell ref="C5:D5"/>
    <mergeCell ref="D19:F19"/>
    <mergeCell ref="C7:D7"/>
    <mergeCell ref="A8:D8"/>
    <mergeCell ref="C9:D9"/>
    <mergeCell ref="C10:D10"/>
    <mergeCell ref="C11:D11"/>
    <mergeCell ref="A15:E15"/>
    <mergeCell ref="A16:A17"/>
    <mergeCell ref="B16:B17"/>
    <mergeCell ref="C16:C17"/>
    <mergeCell ref="D16:F17"/>
    <mergeCell ref="D18:F18"/>
    <mergeCell ref="E31:F31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43:F43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E41:F41"/>
    <mergeCell ref="D42:F42"/>
    <mergeCell ref="D44:F44"/>
    <mergeCell ref="D45:F45"/>
    <mergeCell ref="D46:F46"/>
    <mergeCell ref="B47:E47"/>
    <mergeCell ref="B48:E48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вавилова6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2018-04-10T11:22:05Z</dcterms:created>
  <dcterms:modified xsi:type="dcterms:W3CDTF">2019-02-20T07:06:57Z</dcterms:modified>
</cp:coreProperties>
</file>