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27795" windowHeight="12525"/>
  </bookViews>
  <sheets>
    <sheet name="заводская2" sheetId="1" r:id="rId1"/>
  </sheets>
  <calcPr calcId="144525"/>
</workbook>
</file>

<file path=xl/calcChain.xml><?xml version="1.0" encoding="utf-8"?>
<calcChain xmlns="http://schemas.openxmlformats.org/spreadsheetml/2006/main">
  <c r="H42" i="1" l="1"/>
  <c r="G42" i="1" l="1"/>
  <c r="D36" i="1" l="1"/>
  <c r="D34" i="1" s="1"/>
  <c r="D30" i="1"/>
  <c r="D28" i="1" s="1"/>
  <c r="D24" i="1"/>
  <c r="D22" i="1" s="1"/>
  <c r="D18" i="1"/>
  <c r="D16" i="1" s="1"/>
  <c r="F12" i="1"/>
  <c r="E12" i="1"/>
  <c r="D43" i="1" l="1"/>
  <c r="D42" i="1"/>
</calcChain>
</file>

<file path=xl/sharedStrings.xml><?xml version="1.0" encoding="utf-8"?>
<sst xmlns="http://schemas.openxmlformats.org/spreadsheetml/2006/main" count="79" uniqueCount="48">
  <si>
    <t>Приложение №6 к договору управления</t>
  </si>
  <si>
    <t xml:space="preserve">    ОТЧЁТ  ООО "УКЖФ п.Майский" по содержанию и текущему ремонту общего имущества многоквартирного дома за 2017год</t>
  </si>
  <si>
    <t>Адрес: с. Веселая Лопань ул.Заводская дом 2</t>
  </si>
  <si>
    <t>Характеристика дома</t>
  </si>
  <si>
    <t>Общая площадь дома, м2</t>
  </si>
  <si>
    <t>Площадь жилых и нежилых помещений, м2</t>
  </si>
  <si>
    <t>Количество квартир всего, шт.</t>
  </si>
  <si>
    <t>Доходы</t>
  </si>
  <si>
    <t xml:space="preserve">Поступление от населения </t>
  </si>
  <si>
    <t>Задолженность на 1.01.2017</t>
  </si>
  <si>
    <t xml:space="preserve">Начислено </t>
  </si>
  <si>
    <t xml:space="preserve">Оплачено </t>
  </si>
  <si>
    <t>Содержание жилья</t>
  </si>
  <si>
    <t>Электроэнергия ОДН</t>
  </si>
  <si>
    <t>Итого Доходов</t>
  </si>
  <si>
    <t>Расходы</t>
  </si>
  <si>
    <t>№ п/п</t>
  </si>
  <si>
    <t>Статьи затрат</t>
  </si>
  <si>
    <t>Ед.изм.</t>
  </si>
  <si>
    <t>Фактические  затраты</t>
  </si>
  <si>
    <t>Ремонт конструктивных элементов жилых зданий - всего:</t>
  </si>
  <si>
    <t>руб.</t>
  </si>
  <si>
    <t>Оплата труда рабочих, выполняющих ремонт конструктивных элементов жилых зданий</t>
  </si>
  <si>
    <t>Отчисления на социальные нужды</t>
  </si>
  <si>
    <t xml:space="preserve">Материалы </t>
  </si>
  <si>
    <t>Услуги сторонних организации(проверка вентканалов)</t>
  </si>
  <si>
    <t xml:space="preserve">руб. </t>
  </si>
  <si>
    <t>Прочие расходы</t>
  </si>
  <si>
    <t>Ремонт и обслуживание внутридомового инженерного оборудования - всего:</t>
  </si>
  <si>
    <t>Оплата труда рабочих, выполняющих ремонт и обслуживание внутридомового оборудования</t>
  </si>
  <si>
    <t>Услуги сторонних организаций</t>
  </si>
  <si>
    <t>Благоустройство и обеспечение санитарного состояния жилых зданий и придомовой территории - всего:</t>
  </si>
  <si>
    <t>Оплата труда рабочих, занятых благоустройством и обслуживанием</t>
  </si>
  <si>
    <t>Материалы</t>
  </si>
  <si>
    <t>Услуги сторонних организаций:</t>
  </si>
  <si>
    <t xml:space="preserve">Прочие расходы </t>
  </si>
  <si>
    <t>Общеэксплуатационные расходы</t>
  </si>
  <si>
    <t>Зарабатная плата</t>
  </si>
  <si>
    <t>аренда адм. здания, коммун., канц., почт., телефон рас., орг. техника обуч. кадров</t>
  </si>
  <si>
    <t>Внеэкслуатационные расходы</t>
  </si>
  <si>
    <t xml:space="preserve">Прочие прямые </t>
  </si>
  <si>
    <t xml:space="preserve">Электроэнергия ОДН </t>
  </si>
  <si>
    <t>Расходы на аварийную службу</t>
  </si>
  <si>
    <t>ИТОГО ФАКТИЧЕСКИХ РАСХОДОВ:</t>
  </si>
  <si>
    <t>ПЕРЕРАСХОД ПО ДОМУ ЗА ВЫПОЛНЕННЫЕ РАБОТЫ</t>
  </si>
  <si>
    <t>Задолженность(-) /переплата(+) собственников жилья</t>
  </si>
  <si>
    <t xml:space="preserve">                                                                             Администрация</t>
  </si>
  <si>
    <t xml:space="preserve">                                                        ООО "Управляющая компания жилищного фонда п.Майский"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</si>
</sst>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u/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4"/>
      <color indexed="8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3" fillId="0" borderId="1" xfId="0" applyFont="1" applyBorder="1"/>
    <xf numFmtId="0" fontId="3" fillId="0" borderId="4" xfId="0" applyFont="1" applyFill="1" applyBorder="1"/>
    <xf numFmtId="0" fontId="3" fillId="0" borderId="4" xfId="0" applyFont="1" applyBorder="1"/>
    <xf numFmtId="0" fontId="3" fillId="0" borderId="0" xfId="0" applyFont="1" applyFill="1"/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12" fillId="0" borderId="1" xfId="0" applyFont="1" applyBorder="1"/>
    <xf numFmtId="0" fontId="3" fillId="0" borderId="0" xfId="0" applyFont="1" applyBorder="1"/>
    <xf numFmtId="0" fontId="3" fillId="0" borderId="0" xfId="0" applyFont="1" applyFill="1" applyBorder="1" applyAlignment="1"/>
    <xf numFmtId="0" fontId="0" fillId="0" borderId="0" xfId="0" applyBorder="1" applyAlignme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4" fillId="0" borderId="1" xfId="0" applyFont="1" applyBorder="1"/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3" fillId="0" borderId="2" xfId="0" applyNumberFormat="1" applyFont="1" applyBorder="1" applyAlignment="1"/>
    <xf numFmtId="0" fontId="15" fillId="0" borderId="1" xfId="0" applyFont="1" applyBorder="1" applyAlignment="1">
      <alignment horizontal="center"/>
    </xf>
    <xf numFmtId="0" fontId="3" fillId="0" borderId="2" xfId="0" applyFont="1" applyBorder="1" applyAlignment="1"/>
    <xf numFmtId="2" fontId="3" fillId="0" borderId="0" xfId="0" applyNumberFormat="1" applyFont="1"/>
    <xf numFmtId="0" fontId="15" fillId="0" borderId="1" xfId="0" applyFont="1" applyBorder="1"/>
    <xf numFmtId="0" fontId="18" fillId="0" borderId="1" xfId="0" applyFont="1" applyBorder="1"/>
    <xf numFmtId="0" fontId="15" fillId="0" borderId="0" xfId="0" applyFont="1" applyBorder="1"/>
    <xf numFmtId="0" fontId="15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3" fillId="0" borderId="2" xfId="0" applyNumberFormat="1" applyFont="1" applyBorder="1" applyAlignment="1"/>
    <xf numFmtId="0" fontId="0" fillId="0" borderId="5" xfId="0" applyBorder="1" applyAlignment="1"/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2" xfId="0" applyFont="1" applyBorder="1" applyAlignment="1"/>
    <xf numFmtId="0" fontId="0" fillId="0" borderId="3" xfId="0" applyBorder="1" applyAlignment="1"/>
    <xf numFmtId="0" fontId="0" fillId="0" borderId="3" xfId="0" applyNumberFormat="1" applyBorder="1" applyAlignment="1"/>
    <xf numFmtId="0" fontId="8" fillId="0" borderId="3" xfId="0" applyNumberFormat="1" applyFont="1" applyBorder="1" applyAlignment="1">
      <alignment horizontal="left"/>
    </xf>
    <xf numFmtId="0" fontId="9" fillId="0" borderId="3" xfId="0" applyNumberFormat="1" applyFont="1" applyBorder="1" applyAlignment="1">
      <alignment horizontal="left"/>
    </xf>
    <xf numFmtId="0" fontId="10" fillId="0" borderId="2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3" fillId="0" borderId="6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0" fillId="0" borderId="6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10" fillId="0" borderId="7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1" fillId="0" borderId="9" xfId="0" applyFont="1" applyBorder="1" applyAlignment="1">
      <alignment horizontal="center"/>
    </xf>
    <xf numFmtId="0" fontId="11" fillId="0" borderId="11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center"/>
    </xf>
    <xf numFmtId="2" fontId="10" fillId="0" borderId="2" xfId="0" applyNumberFormat="1" applyFont="1" applyBorder="1" applyAlignment="1"/>
    <xf numFmtId="0" fontId="11" fillId="0" borderId="3" xfId="0" applyNumberFormat="1" applyFont="1" applyBorder="1" applyAlignment="1"/>
    <xf numFmtId="0" fontId="11" fillId="0" borderId="5" xfId="0" applyFont="1" applyBorder="1" applyAlignment="1"/>
    <xf numFmtId="2" fontId="0" fillId="0" borderId="3" xfId="0" applyNumberFormat="1" applyBorder="1" applyAlignment="1"/>
    <xf numFmtId="2" fontId="0" fillId="0" borderId="5" xfId="0" applyNumberFormat="1" applyBorder="1" applyAlignment="1"/>
    <xf numFmtId="1" fontId="3" fillId="0" borderId="2" xfId="0" applyNumberFormat="1" applyFont="1" applyBorder="1" applyAlignment="1"/>
    <xf numFmtId="0" fontId="3" fillId="0" borderId="2" xfId="0" applyNumberFormat="1" applyFont="1" applyBorder="1" applyAlignment="1"/>
    <xf numFmtId="0" fontId="3" fillId="0" borderId="3" xfId="0" applyNumberFormat="1" applyFont="1" applyBorder="1" applyAlignment="1"/>
    <xf numFmtId="0" fontId="3" fillId="0" borderId="5" xfId="0" applyNumberFormat="1" applyFont="1" applyBorder="1" applyAlignment="1"/>
    <xf numFmtId="0" fontId="0" fillId="0" borderId="5" xfId="0" applyNumberFormat="1" applyBorder="1" applyAlignment="1"/>
    <xf numFmtId="0" fontId="11" fillId="0" borderId="3" xfId="0" applyFont="1" applyBorder="1" applyAlignment="1"/>
    <xf numFmtId="2" fontId="16" fillId="0" borderId="2" xfId="0" applyNumberFormat="1" applyFont="1" applyBorder="1" applyAlignment="1"/>
    <xf numFmtId="0" fontId="17" fillId="0" borderId="3" xfId="0" applyNumberFormat="1" applyFont="1" applyBorder="1" applyAlignment="1"/>
    <xf numFmtId="0" fontId="17" fillId="0" borderId="5" xfId="0" applyFont="1" applyBorder="1" applyAlignment="1"/>
    <xf numFmtId="0" fontId="19" fillId="0" borderId="8" xfId="0" applyFont="1" applyBorder="1" applyAlignment="1"/>
    <xf numFmtId="0" fontId="0" fillId="0" borderId="8" xfId="0" applyBorder="1" applyAlignment="1"/>
    <xf numFmtId="0" fontId="19" fillId="0" borderId="0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47"/>
  <sheetViews>
    <sheetView tabSelected="1" topLeftCell="A22" zoomScaleNormal="100" workbookViewId="0">
      <selection activeCell="D43" sqref="D43:F43"/>
    </sheetView>
  </sheetViews>
  <sheetFormatPr defaultRowHeight="15" x14ac:dyDescent="0.25"/>
  <cols>
    <col min="1" max="1" width="3.42578125" style="2" customWidth="1"/>
    <col min="2" max="2" width="53.140625" style="2" customWidth="1"/>
    <col min="3" max="3" width="17" style="28" customWidth="1"/>
    <col min="4" max="4" width="0.5703125" style="2" hidden="1" customWidth="1"/>
    <col min="5" max="6" width="14.5703125" style="2" customWidth="1"/>
    <col min="7" max="16384" width="9.140625" style="2"/>
  </cols>
  <sheetData>
    <row r="1" spans="1:11" ht="21.75" customHeight="1" x14ac:dyDescent="0.25">
      <c r="A1" s="31" t="s">
        <v>0</v>
      </c>
      <c r="B1" s="32"/>
      <c r="C1" s="32"/>
      <c r="D1" s="32"/>
      <c r="E1" s="32"/>
      <c r="F1" s="1"/>
    </row>
    <row r="2" spans="1:11" ht="33" customHeight="1" x14ac:dyDescent="0.25">
      <c r="A2" s="33" t="s">
        <v>1</v>
      </c>
      <c r="B2" s="34"/>
      <c r="C2" s="34"/>
      <c r="D2" s="34"/>
      <c r="E2" s="34"/>
      <c r="F2" s="3"/>
    </row>
    <row r="3" spans="1:11" ht="20.25" customHeight="1" x14ac:dyDescent="0.25">
      <c r="A3" s="35" t="s">
        <v>2</v>
      </c>
      <c r="B3" s="34"/>
      <c r="C3" s="34"/>
      <c r="D3" s="34"/>
      <c r="E3" s="34"/>
    </row>
    <row r="4" spans="1:11" ht="20.25" x14ac:dyDescent="0.3">
      <c r="A4" s="36" t="s">
        <v>3</v>
      </c>
      <c r="B4" s="37"/>
      <c r="C4" s="37"/>
      <c r="D4" s="37"/>
      <c r="E4" s="37"/>
    </row>
    <row r="5" spans="1:11" x14ac:dyDescent="0.25">
      <c r="A5" s="4">
        <v>1</v>
      </c>
      <c r="B5" s="4" t="s">
        <v>4</v>
      </c>
      <c r="C5" s="38">
        <v>326.10000000000002</v>
      </c>
      <c r="D5" s="39"/>
      <c r="E5" s="5"/>
    </row>
    <row r="6" spans="1:11" x14ac:dyDescent="0.25">
      <c r="A6" s="4">
        <v>2</v>
      </c>
      <c r="B6" s="4" t="s">
        <v>5</v>
      </c>
      <c r="C6" s="29">
        <v>160.4</v>
      </c>
      <c r="D6" s="30"/>
      <c r="E6" s="6"/>
    </row>
    <row r="7" spans="1:11" x14ac:dyDescent="0.25">
      <c r="A7" s="4">
        <v>3</v>
      </c>
      <c r="B7" s="4" t="s">
        <v>6</v>
      </c>
      <c r="C7" s="38">
        <v>4</v>
      </c>
      <c r="D7" s="30"/>
      <c r="E7" s="6"/>
    </row>
    <row r="8" spans="1:11" ht="18.75" x14ac:dyDescent="0.3">
      <c r="A8" s="41" t="s">
        <v>7</v>
      </c>
      <c r="B8" s="42"/>
      <c r="C8" s="42"/>
      <c r="D8" s="42"/>
      <c r="K8" s="7"/>
    </row>
    <row r="9" spans="1:11" ht="26.25" customHeight="1" x14ac:dyDescent="0.25">
      <c r="A9" s="4"/>
      <c r="B9" s="8" t="s">
        <v>8</v>
      </c>
      <c r="C9" s="43" t="s">
        <v>9</v>
      </c>
      <c r="D9" s="44"/>
      <c r="E9" s="9" t="s">
        <v>10</v>
      </c>
      <c r="F9" s="9" t="s">
        <v>11</v>
      </c>
      <c r="G9" s="6"/>
    </row>
    <row r="10" spans="1:11" x14ac:dyDescent="0.25">
      <c r="A10" s="4">
        <v>1</v>
      </c>
      <c r="B10" s="4" t="s">
        <v>12</v>
      </c>
      <c r="C10" s="38">
        <v>15260.12</v>
      </c>
      <c r="D10" s="30"/>
      <c r="E10" s="4">
        <v>16546.96</v>
      </c>
      <c r="F10" s="4">
        <v>12795.15</v>
      </c>
      <c r="G10" s="6"/>
    </row>
    <row r="11" spans="1:11" x14ac:dyDescent="0.25">
      <c r="A11" s="4">
        <v>2</v>
      </c>
      <c r="B11" s="4" t="s">
        <v>13</v>
      </c>
      <c r="C11" s="38">
        <v>1163.06</v>
      </c>
      <c r="D11" s="30"/>
      <c r="E11" s="4">
        <v>2014.67</v>
      </c>
      <c r="F11" s="10">
        <v>0</v>
      </c>
    </row>
    <row r="12" spans="1:11" x14ac:dyDescent="0.25">
      <c r="A12" s="11"/>
      <c r="B12" s="12" t="s">
        <v>14</v>
      </c>
      <c r="C12" s="13"/>
      <c r="D12" s="13"/>
      <c r="E12" s="11">
        <f>SUM(E10:E11)</f>
        <v>18561.629999999997</v>
      </c>
      <c r="F12" s="11">
        <f>SUM(F10:F11)</f>
        <v>12795.15</v>
      </c>
    </row>
    <row r="13" spans="1:11" ht="18.75" x14ac:dyDescent="0.3">
      <c r="A13" s="45" t="s">
        <v>15</v>
      </c>
      <c r="B13" s="46"/>
      <c r="C13" s="46"/>
      <c r="D13" s="46"/>
      <c r="E13" s="47"/>
    </row>
    <row r="14" spans="1:11" ht="15" customHeight="1" x14ac:dyDescent="0.25">
      <c r="A14" s="48" t="s">
        <v>16</v>
      </c>
      <c r="B14" s="50" t="s">
        <v>17</v>
      </c>
      <c r="C14" s="50" t="s">
        <v>18</v>
      </c>
      <c r="D14" s="52" t="s">
        <v>19</v>
      </c>
      <c r="E14" s="53"/>
      <c r="F14" s="54"/>
    </row>
    <row r="15" spans="1:11" x14ac:dyDescent="0.25">
      <c r="A15" s="49"/>
      <c r="B15" s="51"/>
      <c r="C15" s="51"/>
      <c r="D15" s="55"/>
      <c r="E15" s="56"/>
      <c r="F15" s="57"/>
    </row>
    <row r="16" spans="1:11" x14ac:dyDescent="0.25">
      <c r="A16" s="14">
        <v>1</v>
      </c>
      <c r="B16" s="14" t="s">
        <v>20</v>
      </c>
      <c r="C16" s="15" t="s">
        <v>21</v>
      </c>
      <c r="D16" s="58">
        <f>SUM(D17:F21)</f>
        <v>3096.7343919806431</v>
      </c>
      <c r="E16" s="59"/>
      <c r="F16" s="60"/>
    </row>
    <row r="17" spans="1:6" ht="26.25" x14ac:dyDescent="0.25">
      <c r="A17" s="16"/>
      <c r="B17" s="17" t="s">
        <v>22</v>
      </c>
      <c r="C17" s="18" t="s">
        <v>21</v>
      </c>
      <c r="D17" s="29">
        <v>1929.4912321033712</v>
      </c>
      <c r="E17" s="40"/>
      <c r="F17" s="30"/>
    </row>
    <row r="18" spans="1:6" x14ac:dyDescent="0.25">
      <c r="A18" s="16"/>
      <c r="B18" s="16" t="s">
        <v>23</v>
      </c>
      <c r="C18" s="18" t="s">
        <v>21</v>
      </c>
      <c r="D18" s="29">
        <f>D17*20.2%</f>
        <v>389.75722888488093</v>
      </c>
      <c r="E18" s="61"/>
      <c r="F18" s="62"/>
    </row>
    <row r="19" spans="1:6" x14ac:dyDescent="0.25">
      <c r="A19" s="16"/>
      <c r="B19" s="16" t="s">
        <v>24</v>
      </c>
      <c r="C19" s="18" t="s">
        <v>21</v>
      </c>
      <c r="D19" s="63">
        <v>417.48593099239099</v>
      </c>
      <c r="E19" s="40"/>
      <c r="F19" s="30"/>
    </row>
    <row r="20" spans="1:6" x14ac:dyDescent="0.25">
      <c r="A20" s="16"/>
      <c r="B20" s="17" t="s">
        <v>25</v>
      </c>
      <c r="C20" s="18" t="s">
        <v>26</v>
      </c>
      <c r="D20" s="29">
        <v>360</v>
      </c>
      <c r="E20" s="40"/>
      <c r="F20" s="30"/>
    </row>
    <row r="21" spans="1:6" x14ac:dyDescent="0.25">
      <c r="A21" s="16"/>
      <c r="B21" s="16" t="s">
        <v>27</v>
      </c>
      <c r="C21" s="18" t="s">
        <v>21</v>
      </c>
      <c r="D21" s="29">
        <v>0</v>
      </c>
      <c r="E21" s="40"/>
      <c r="F21" s="30"/>
    </row>
    <row r="22" spans="1:6" ht="26.25" x14ac:dyDescent="0.25">
      <c r="A22" s="14">
        <v>2</v>
      </c>
      <c r="B22" s="19" t="s">
        <v>28</v>
      </c>
      <c r="C22" s="15" t="s">
        <v>21</v>
      </c>
      <c r="D22" s="58">
        <f>SUM(D23:F27)</f>
        <v>3703.0073017851764</v>
      </c>
      <c r="E22" s="59"/>
      <c r="F22" s="60"/>
    </row>
    <row r="23" spans="1:6" ht="26.25" x14ac:dyDescent="0.25">
      <c r="A23" s="16"/>
      <c r="B23" s="17" t="s">
        <v>29</v>
      </c>
      <c r="C23" s="18" t="s">
        <v>21</v>
      </c>
      <c r="D23" s="29">
        <v>2826.345154579175</v>
      </c>
      <c r="E23" s="40"/>
      <c r="F23" s="30"/>
    </row>
    <row r="24" spans="1:6" x14ac:dyDescent="0.25">
      <c r="A24" s="16"/>
      <c r="B24" s="16" t="s">
        <v>23</v>
      </c>
      <c r="C24" s="18" t="s">
        <v>21</v>
      </c>
      <c r="D24" s="29">
        <f>D23*20.2%</f>
        <v>570.92172122499335</v>
      </c>
      <c r="E24" s="61"/>
      <c r="F24" s="62"/>
    </row>
    <row r="25" spans="1:6" x14ac:dyDescent="0.25">
      <c r="A25" s="16"/>
      <c r="B25" s="16" t="s">
        <v>24</v>
      </c>
      <c r="C25" s="18" t="s">
        <v>21</v>
      </c>
      <c r="D25" s="29">
        <v>305.74042598100823</v>
      </c>
      <c r="E25" s="40"/>
      <c r="F25" s="30"/>
    </row>
    <row r="26" spans="1:6" x14ac:dyDescent="0.25">
      <c r="A26" s="16"/>
      <c r="B26" s="17" t="s">
        <v>30</v>
      </c>
      <c r="C26" s="18" t="s">
        <v>21</v>
      </c>
      <c r="D26" s="64">
        <v>0</v>
      </c>
      <c r="E26" s="65"/>
      <c r="F26" s="66"/>
    </row>
    <row r="27" spans="1:6" x14ac:dyDescent="0.25">
      <c r="A27" s="16"/>
      <c r="B27" s="16" t="s">
        <v>27</v>
      </c>
      <c r="C27" s="18" t="s">
        <v>21</v>
      </c>
      <c r="D27" s="64">
        <v>0</v>
      </c>
      <c r="E27" s="40"/>
      <c r="F27" s="30"/>
    </row>
    <row r="28" spans="1:6" ht="26.25" x14ac:dyDescent="0.25">
      <c r="A28" s="14">
        <v>3</v>
      </c>
      <c r="B28" s="19" t="s">
        <v>31</v>
      </c>
      <c r="C28" s="15" t="s">
        <v>21</v>
      </c>
      <c r="D28" s="58">
        <f>SUM(D29:F33)</f>
        <v>3340.2830235081433</v>
      </c>
      <c r="E28" s="59"/>
      <c r="F28" s="60"/>
    </row>
    <row r="29" spans="1:6" ht="26.25" x14ac:dyDescent="0.25">
      <c r="A29" s="16"/>
      <c r="B29" s="17" t="s">
        <v>32</v>
      </c>
      <c r="C29" s="18" t="s">
        <v>21</v>
      </c>
      <c r="D29" s="20"/>
      <c r="E29" s="61">
        <v>2597.3833620289183</v>
      </c>
      <c r="F29" s="30"/>
    </row>
    <row r="30" spans="1:6" x14ac:dyDescent="0.25">
      <c r="A30" s="16"/>
      <c r="B30" s="16" t="s">
        <v>23</v>
      </c>
      <c r="C30" s="18" t="s">
        <v>21</v>
      </c>
      <c r="D30" s="29">
        <f>E29*20.2%</f>
        <v>524.67143912984147</v>
      </c>
      <c r="E30" s="61"/>
      <c r="F30" s="62"/>
    </row>
    <row r="31" spans="1:6" x14ac:dyDescent="0.25">
      <c r="A31" s="16"/>
      <c r="B31" s="16" t="s">
        <v>33</v>
      </c>
      <c r="C31" s="18" t="s">
        <v>21</v>
      </c>
      <c r="D31" s="29">
        <v>215.53716318732597</v>
      </c>
      <c r="E31" s="40"/>
      <c r="F31" s="30"/>
    </row>
    <row r="32" spans="1:6" x14ac:dyDescent="0.25">
      <c r="A32" s="16"/>
      <c r="B32" s="17" t="s">
        <v>34</v>
      </c>
      <c r="C32" s="18"/>
      <c r="D32" s="64">
        <v>0</v>
      </c>
      <c r="E32" s="40"/>
      <c r="F32" s="30"/>
    </row>
    <row r="33" spans="1:12" x14ac:dyDescent="0.25">
      <c r="A33" s="16"/>
      <c r="B33" s="17" t="s">
        <v>35</v>
      </c>
      <c r="C33" s="18" t="s">
        <v>21</v>
      </c>
      <c r="D33" s="29">
        <v>2.6910591620577518</v>
      </c>
      <c r="E33" s="40"/>
      <c r="F33" s="30"/>
      <c r="L33" s="6"/>
    </row>
    <row r="34" spans="1:12" x14ac:dyDescent="0.25">
      <c r="A34" s="14">
        <v>4</v>
      </c>
      <c r="B34" s="14" t="s">
        <v>36</v>
      </c>
      <c r="C34" s="21" t="s">
        <v>21</v>
      </c>
      <c r="D34" s="58">
        <f>SUM(D35:F39)</f>
        <v>7545.0781035711116</v>
      </c>
      <c r="E34" s="59"/>
      <c r="F34" s="60"/>
    </row>
    <row r="35" spans="1:12" x14ac:dyDescent="0.25">
      <c r="A35" s="14"/>
      <c r="B35" s="16" t="s">
        <v>37</v>
      </c>
      <c r="C35" s="18" t="s">
        <v>21</v>
      </c>
      <c r="D35" s="29">
        <v>2554.1801435960379</v>
      </c>
      <c r="E35" s="39"/>
      <c r="F35" s="30"/>
    </row>
    <row r="36" spans="1:12" x14ac:dyDescent="0.25">
      <c r="A36" s="14"/>
      <c r="B36" s="16" t="s">
        <v>23</v>
      </c>
      <c r="C36" s="18" t="s">
        <v>21</v>
      </c>
      <c r="D36" s="29">
        <f>D35*20.2%</f>
        <v>515.94438900639966</v>
      </c>
      <c r="E36" s="61"/>
      <c r="F36" s="62"/>
    </row>
    <row r="37" spans="1:12" ht="36" customHeight="1" x14ac:dyDescent="0.25">
      <c r="A37" s="14"/>
      <c r="B37" s="17" t="s">
        <v>38</v>
      </c>
      <c r="C37" s="18" t="s">
        <v>21</v>
      </c>
      <c r="D37" s="29">
        <v>995.02333234123205</v>
      </c>
      <c r="E37" s="39"/>
      <c r="F37" s="30"/>
    </row>
    <row r="38" spans="1:12" ht="18" customHeight="1" x14ac:dyDescent="0.25">
      <c r="A38" s="14"/>
      <c r="B38" s="16" t="s">
        <v>39</v>
      </c>
      <c r="C38" s="21" t="s">
        <v>21</v>
      </c>
      <c r="D38" s="29">
        <v>2081.7199999999998</v>
      </c>
      <c r="E38" s="39"/>
      <c r="F38" s="30"/>
    </row>
    <row r="39" spans="1:12" ht="18" customHeight="1" x14ac:dyDescent="0.25">
      <c r="A39" s="14"/>
      <c r="B39" s="16" t="s">
        <v>40</v>
      </c>
      <c r="C39" s="21" t="s">
        <v>21</v>
      </c>
      <c r="D39" s="22"/>
      <c r="E39" s="61">
        <v>1398.2102386274419</v>
      </c>
      <c r="F39" s="67"/>
      <c r="H39" s="23"/>
    </row>
    <row r="40" spans="1:12" ht="18" customHeight="1" x14ac:dyDescent="0.25">
      <c r="A40" s="14">
        <v>5</v>
      </c>
      <c r="B40" s="14" t="s">
        <v>41</v>
      </c>
      <c r="C40" s="15" t="s">
        <v>21</v>
      </c>
      <c r="D40" s="58">
        <v>0</v>
      </c>
      <c r="E40" s="68"/>
      <c r="F40" s="60"/>
    </row>
    <row r="41" spans="1:12" x14ac:dyDescent="0.25">
      <c r="A41" s="14">
        <v>6</v>
      </c>
      <c r="B41" s="14" t="s">
        <v>42</v>
      </c>
      <c r="C41" s="15" t="s">
        <v>21</v>
      </c>
      <c r="D41" s="58">
        <v>1154.8800000000001</v>
      </c>
      <c r="E41" s="59"/>
      <c r="F41" s="60"/>
    </row>
    <row r="42" spans="1:12" x14ac:dyDescent="0.25">
      <c r="A42" s="24"/>
      <c r="B42" s="14" t="s">
        <v>43</v>
      </c>
      <c r="C42" s="15" t="s">
        <v>21</v>
      </c>
      <c r="D42" s="69">
        <f>D16+D22+D28+D34+D40+D41</f>
        <v>18839.982820845074</v>
      </c>
      <c r="E42" s="70"/>
      <c r="F42" s="71"/>
      <c r="G42" s="23">
        <f>F11-D41</f>
        <v>-1154.8800000000001</v>
      </c>
      <c r="H42" s="23">
        <f>F11-D40</f>
        <v>0</v>
      </c>
    </row>
    <row r="43" spans="1:12" x14ac:dyDescent="0.25">
      <c r="A43" s="24"/>
      <c r="B43" s="25" t="s">
        <v>44</v>
      </c>
      <c r="C43" s="15" t="s">
        <v>21</v>
      </c>
      <c r="D43" s="58">
        <f>F12-D42</f>
        <v>-6044.8328208450748</v>
      </c>
      <c r="E43" s="59"/>
      <c r="F43" s="60"/>
    </row>
    <row r="44" spans="1:12" x14ac:dyDescent="0.25">
      <c r="A44" s="24"/>
      <c r="B44" s="14" t="s">
        <v>45</v>
      </c>
      <c r="C44" s="15" t="s">
        <v>21</v>
      </c>
      <c r="D44" s="64"/>
      <c r="E44" s="40"/>
      <c r="F44" s="30"/>
    </row>
    <row r="45" spans="1:12" x14ac:dyDescent="0.25">
      <c r="A45" s="26"/>
      <c r="B45" s="72" t="s">
        <v>46</v>
      </c>
      <c r="C45" s="73"/>
      <c r="D45" s="73"/>
      <c r="E45" s="73"/>
      <c r="F45" s="23"/>
    </row>
    <row r="46" spans="1:12" x14ac:dyDescent="0.25">
      <c r="A46" s="26"/>
      <c r="B46" s="74" t="s">
        <v>47</v>
      </c>
      <c r="C46" s="74"/>
      <c r="D46" s="74"/>
      <c r="E46" s="74"/>
    </row>
    <row r="47" spans="1:12" x14ac:dyDescent="0.25">
      <c r="A47" s="26"/>
      <c r="B47" s="26"/>
      <c r="C47" s="27"/>
      <c r="D47" s="26"/>
      <c r="E47" s="26"/>
    </row>
  </sheetData>
  <mergeCells count="47">
    <mergeCell ref="D42:F42"/>
    <mergeCell ref="D43:F43"/>
    <mergeCell ref="D44:F44"/>
    <mergeCell ref="B45:E45"/>
    <mergeCell ref="B46:E46"/>
    <mergeCell ref="D41:F41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  <mergeCell ref="E39:F39"/>
    <mergeCell ref="D40:F40"/>
    <mergeCell ref="E29:F29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17:F17"/>
    <mergeCell ref="C7:D7"/>
    <mergeCell ref="A8:D8"/>
    <mergeCell ref="C9:D9"/>
    <mergeCell ref="C10:D10"/>
    <mergeCell ref="C11:D11"/>
    <mergeCell ref="A13:E13"/>
    <mergeCell ref="A14:A15"/>
    <mergeCell ref="B14:B15"/>
    <mergeCell ref="C14:C15"/>
    <mergeCell ref="D14:F15"/>
    <mergeCell ref="D16:F16"/>
    <mergeCell ref="C6:D6"/>
    <mergeCell ref="A1:E1"/>
    <mergeCell ref="A2:E2"/>
    <mergeCell ref="A3:E3"/>
    <mergeCell ref="A4:E4"/>
    <mergeCell ref="C5:D5"/>
  </mergeCells>
  <pageMargins left="0.7" right="0.7" top="0.44" bottom="0.36" header="0.3" footer="0.3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заводская2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РЕТ</dc:creator>
  <cp:lastModifiedBy>РЕТ</cp:lastModifiedBy>
  <dcterms:created xsi:type="dcterms:W3CDTF">2018-04-10T12:07:30Z</dcterms:created>
  <dcterms:modified xsi:type="dcterms:W3CDTF">2019-03-14T08:36:56Z</dcterms:modified>
</cp:coreProperties>
</file>