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140" windowWidth="12195" windowHeight="10440" activeTab="1"/>
  </bookViews>
  <sheets>
    <sheet name="заводская2" sheetId="1" r:id="rId1"/>
    <sheet name="заводская6" sheetId="2" r:id="rId2"/>
    <sheet name="заводская7" sheetId="3" r:id="rId3"/>
    <sheet name="заводская7а" sheetId="4" r:id="rId4"/>
    <sheet name="заводская 8" sheetId="5" r:id="rId5"/>
    <sheet name="заводская 9 " sheetId="6" r:id="rId6"/>
    <sheet name="заводская 10" sheetId="7" r:id="rId7"/>
    <sheet name="заводская 11" sheetId="8" r:id="rId8"/>
  </sheets>
  <definedNames/>
  <calcPr fullCalcOnLoad="1"/>
</workbook>
</file>

<file path=xl/sharedStrings.xml><?xml version="1.0" encoding="utf-8"?>
<sst xmlns="http://schemas.openxmlformats.org/spreadsheetml/2006/main" count="638" uniqueCount="58">
  <si>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</si>
  <si>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</si>
  <si>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</si>
  <si>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</si>
  <si>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</si>
  <si>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</si>
  <si>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</si>
  <si>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</si>
  <si>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</si>
  <si>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</si>
  <si>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</si>
  <si>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</si>
  <si>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</si>
  <si>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</si>
  <si>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</si>
  <si>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</si>
  <si>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</si>
  <si>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ООО "Управляющая компания жилищного фонда п.Майский"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</si>
  <si>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</si>
  <si>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</si>
  <si>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</si>
  <si>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</si>
  <si>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</si>
  <si>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</si>
  <si>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</si>
  <si>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</si>
  <si>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</si>
  <si>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</si>
  <si>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</si>
  <si>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</si>
  <si>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</si>
  <si>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</si>
  <si>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</si>
  <si>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</si>
  <si>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</si>
  <si>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</si>
  <si>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</si>
  <si>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</si>
  <si>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</si>
  <si>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</si>
  <si>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</si>
  <si>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</si>
  <si>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</si>
  <si>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 xml:space="preserve">    ОТЧЁТ  ООО "УКЖФ п.Майский" по содержанию и текущему ремонту общего имущества многоквартирного дома за 2017год</t>
  </si>
  <si>
    <t>Обслуживание ТС</t>
  </si>
  <si>
    <t>Адрес: с. Веселая Лопань ул.Заводская дом 2</t>
  </si>
  <si>
    <t>Адрес: с. Веселая Лопань ул.Заводская дом 6</t>
  </si>
  <si>
    <t>Адрес: с. Веселая Лопань ул.Заводская дом 7</t>
  </si>
  <si>
    <t>Адрес: с. Веселая Лопань ул.Заводская дом 7а</t>
  </si>
  <si>
    <t>Адрес: с. Веселая Лопань ул.Заводская дом 8</t>
  </si>
  <si>
    <t>Адрес: с. Веселая Лопань ул.Заводская дом 9</t>
  </si>
  <si>
    <t>Адрес: с. Веселая Лопань ул.Заводская дом 10</t>
  </si>
  <si>
    <t>Адрес: с. Веселая Лопань ул.Заводская дом 11</t>
  </si>
  <si>
    <t>Услуги сторонних организаций</t>
  </si>
  <si>
    <t>Услуги сторонних организации(проверка вентканалов)</t>
  </si>
  <si>
    <t>Расходы на аварийную службу</t>
  </si>
  <si>
    <t>Услуги сторонних организаций(тех. обсл. газопроводов,обсл. тс )</t>
  </si>
  <si>
    <t>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</si>
</sst>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3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2" fontId="12" fillId="0" borderId="12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0" fillId="0" borderId="13" xfId="0" applyNumberForma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/>
    </xf>
    <xf numFmtId="2" fontId="19" fillId="0" borderId="12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zoomScalePageLayoutView="0" workbookViewId="0" topLeftCell="A19">
      <selection activeCell="D42" sqref="D42:F42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45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326.1</v>
      </c>
      <c r="D5" s="33"/>
      <c r="E5" s="16"/>
    </row>
    <row r="6" spans="1:5" ht="15">
      <c r="A6" s="12">
        <v>2</v>
      </c>
      <c r="B6" s="12" t="s">
        <v>28</v>
      </c>
      <c r="C6" s="34">
        <v>160.4</v>
      </c>
      <c r="D6" s="35"/>
      <c r="E6" s="11"/>
    </row>
    <row r="7" spans="1:5" ht="15">
      <c r="A7" s="12">
        <v>3</v>
      </c>
      <c r="B7" s="12" t="s">
        <v>29</v>
      </c>
      <c r="C7" s="32">
        <v>4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15260.12</v>
      </c>
      <c r="D10" s="35"/>
      <c r="E10" s="12">
        <v>16546.96</v>
      </c>
      <c r="F10" s="12">
        <v>12795.15</v>
      </c>
      <c r="G10" s="11"/>
    </row>
    <row r="11" spans="1:6" ht="15">
      <c r="A11" s="12">
        <v>2</v>
      </c>
      <c r="B11" s="12" t="s">
        <v>37</v>
      </c>
      <c r="C11" s="32">
        <v>1163.06</v>
      </c>
      <c r="D11" s="35"/>
      <c r="E11" s="12">
        <v>2014.67</v>
      </c>
      <c r="F11" s="30">
        <v>1371.13</v>
      </c>
    </row>
    <row r="12" spans="1:6" ht="15">
      <c r="A12" s="22"/>
      <c r="B12" s="23" t="s">
        <v>39</v>
      </c>
      <c r="C12" s="24"/>
      <c r="D12" s="24"/>
      <c r="E12" s="22">
        <f>SUM(E10:E11)</f>
        <v>18561.629999999997</v>
      </c>
      <c r="F12" s="22">
        <f>SUM(F10:F11)</f>
        <v>14166.279999999999</v>
      </c>
    </row>
    <row r="13" spans="1:5" ht="18.75">
      <c r="A13" s="50" t="s">
        <v>31</v>
      </c>
      <c r="B13" s="51"/>
      <c r="C13" s="51"/>
      <c r="D13" s="51"/>
      <c r="E13" s="52"/>
    </row>
    <row r="14" spans="1:6" ht="15" customHeight="1">
      <c r="A14" s="53" t="s">
        <v>0</v>
      </c>
      <c r="B14" s="55" t="s">
        <v>1</v>
      </c>
      <c r="C14" s="55" t="s">
        <v>2</v>
      </c>
      <c r="D14" s="58" t="s">
        <v>3</v>
      </c>
      <c r="E14" s="59"/>
      <c r="F14" s="60"/>
    </row>
    <row r="15" spans="1:6" ht="15">
      <c r="A15" s="54"/>
      <c r="B15" s="56"/>
      <c r="C15" s="56"/>
      <c r="D15" s="61"/>
      <c r="E15" s="62"/>
      <c r="F15" s="63"/>
    </row>
    <row r="16" spans="1:6" ht="15">
      <c r="A16" s="5">
        <v>1</v>
      </c>
      <c r="B16" s="5" t="s">
        <v>4</v>
      </c>
      <c r="C16" s="17" t="s">
        <v>5</v>
      </c>
      <c r="D16" s="47">
        <f>SUM(D17:F21)</f>
        <v>3096.734391980643</v>
      </c>
      <c r="E16" s="48"/>
      <c r="F16" s="49"/>
    </row>
    <row r="17" spans="1:6" ht="26.25">
      <c r="A17" s="7"/>
      <c r="B17" s="6" t="s">
        <v>6</v>
      </c>
      <c r="C17" s="18" t="s">
        <v>5</v>
      </c>
      <c r="D17" s="34">
        <v>1929.4912321033712</v>
      </c>
      <c r="E17" s="57"/>
      <c r="F17" s="35"/>
    </row>
    <row r="18" spans="1:6" ht="15">
      <c r="A18" s="7"/>
      <c r="B18" s="7" t="s">
        <v>7</v>
      </c>
      <c r="C18" s="18" t="s">
        <v>5</v>
      </c>
      <c r="D18" s="34">
        <f>D17*20.2%</f>
        <v>389.75722888488093</v>
      </c>
      <c r="E18" s="65"/>
      <c r="F18" s="66"/>
    </row>
    <row r="19" spans="1:6" ht="15">
      <c r="A19" s="7"/>
      <c r="B19" s="7" t="s">
        <v>19</v>
      </c>
      <c r="C19" s="18" t="s">
        <v>5</v>
      </c>
      <c r="D19" s="67">
        <v>417.485930992391</v>
      </c>
      <c r="E19" s="57"/>
      <c r="F19" s="35"/>
    </row>
    <row r="20" spans="1:6" ht="15">
      <c r="A20" s="7"/>
      <c r="B20" s="6" t="s">
        <v>54</v>
      </c>
      <c r="C20" s="18" t="s">
        <v>42</v>
      </c>
      <c r="D20" s="34">
        <v>360</v>
      </c>
      <c r="E20" s="57"/>
      <c r="F20" s="35"/>
    </row>
    <row r="21" spans="1:6" ht="15">
      <c r="A21" s="7"/>
      <c r="B21" s="7" t="s">
        <v>9</v>
      </c>
      <c r="C21" s="18" t="s">
        <v>5</v>
      </c>
      <c r="D21" s="34">
        <v>0</v>
      </c>
      <c r="E21" s="57"/>
      <c r="F21" s="35"/>
    </row>
    <row r="22" spans="1:6" ht="26.25">
      <c r="A22" s="5">
        <v>2</v>
      </c>
      <c r="B22" s="8" t="s">
        <v>10</v>
      </c>
      <c r="C22" s="17" t="s">
        <v>5</v>
      </c>
      <c r="D22" s="47">
        <f>SUM(D23:F27)</f>
        <v>3703.0073017851764</v>
      </c>
      <c r="E22" s="48"/>
      <c r="F22" s="49"/>
    </row>
    <row r="23" spans="1:6" ht="26.25">
      <c r="A23" s="7"/>
      <c r="B23" s="6" t="s">
        <v>11</v>
      </c>
      <c r="C23" s="18" t="s">
        <v>5</v>
      </c>
      <c r="D23" s="34">
        <v>2826.345154579175</v>
      </c>
      <c r="E23" s="57"/>
      <c r="F23" s="35"/>
    </row>
    <row r="24" spans="1:6" ht="15">
      <c r="A24" s="7"/>
      <c r="B24" s="7" t="s">
        <v>7</v>
      </c>
      <c r="C24" s="18" t="s">
        <v>5</v>
      </c>
      <c r="D24" s="34">
        <f>D23*20.2%</f>
        <v>570.9217212249933</v>
      </c>
      <c r="E24" s="65"/>
      <c r="F24" s="66"/>
    </row>
    <row r="25" spans="1:6" ht="15">
      <c r="A25" s="7"/>
      <c r="B25" s="7" t="s">
        <v>19</v>
      </c>
      <c r="C25" s="18" t="s">
        <v>5</v>
      </c>
      <c r="D25" s="34">
        <v>305.74042598100823</v>
      </c>
      <c r="E25" s="57"/>
      <c r="F25" s="35"/>
    </row>
    <row r="26" spans="1:6" ht="15">
      <c r="A26" s="7"/>
      <c r="B26" s="6" t="s">
        <v>53</v>
      </c>
      <c r="C26" s="18" t="s">
        <v>5</v>
      </c>
      <c r="D26" s="64">
        <v>0</v>
      </c>
      <c r="E26" s="68"/>
      <c r="F26" s="69"/>
    </row>
    <row r="27" spans="1:6" ht="15">
      <c r="A27" s="7"/>
      <c r="B27" s="7" t="s">
        <v>9</v>
      </c>
      <c r="C27" s="18" t="s">
        <v>5</v>
      </c>
      <c r="D27" s="64">
        <v>0</v>
      </c>
      <c r="E27" s="57"/>
      <c r="F27" s="35"/>
    </row>
    <row r="28" spans="1:6" ht="26.25">
      <c r="A28" s="5">
        <v>3</v>
      </c>
      <c r="B28" s="8" t="s">
        <v>12</v>
      </c>
      <c r="C28" s="17" t="s">
        <v>5</v>
      </c>
      <c r="D28" s="47">
        <f>SUM(D29:F33)</f>
        <v>3340.2830235081433</v>
      </c>
      <c r="E28" s="48"/>
      <c r="F28" s="49"/>
    </row>
    <row r="29" spans="1:6" ht="26.25">
      <c r="A29" s="7"/>
      <c r="B29" s="6" t="s">
        <v>20</v>
      </c>
      <c r="C29" s="18" t="s">
        <v>5</v>
      </c>
      <c r="D29" s="28"/>
      <c r="E29" s="65">
        <v>2597.3833620289183</v>
      </c>
      <c r="F29" s="35"/>
    </row>
    <row r="30" spans="1:6" ht="15">
      <c r="A30" s="7"/>
      <c r="B30" s="7" t="s">
        <v>7</v>
      </c>
      <c r="C30" s="18" t="s">
        <v>5</v>
      </c>
      <c r="D30" s="34">
        <f>E29*20.2%</f>
        <v>524.6714391298415</v>
      </c>
      <c r="E30" s="65"/>
      <c r="F30" s="66"/>
    </row>
    <row r="31" spans="1:6" ht="15">
      <c r="A31" s="7"/>
      <c r="B31" s="7" t="s">
        <v>8</v>
      </c>
      <c r="C31" s="18" t="s">
        <v>5</v>
      </c>
      <c r="D31" s="34">
        <v>215.53716318732597</v>
      </c>
      <c r="E31" s="57"/>
      <c r="F31" s="35"/>
    </row>
    <row r="32" spans="1:6" ht="15">
      <c r="A32" s="7"/>
      <c r="B32" s="6" t="s">
        <v>22</v>
      </c>
      <c r="C32" s="18"/>
      <c r="D32" s="64">
        <v>0</v>
      </c>
      <c r="E32" s="57"/>
      <c r="F32" s="35"/>
    </row>
    <row r="33" spans="1:12" ht="15">
      <c r="A33" s="7"/>
      <c r="B33" s="6" t="s">
        <v>23</v>
      </c>
      <c r="C33" s="18" t="s">
        <v>5</v>
      </c>
      <c r="D33" s="34">
        <v>2.6910591620577518</v>
      </c>
      <c r="E33" s="57"/>
      <c r="F33" s="35"/>
      <c r="L33" s="11"/>
    </row>
    <row r="34" spans="1:6" ht="15">
      <c r="A34" s="5">
        <v>4</v>
      </c>
      <c r="B34" s="5" t="s">
        <v>13</v>
      </c>
      <c r="C34" s="19" t="s">
        <v>5</v>
      </c>
      <c r="D34" s="47">
        <f>SUM(D35:F39)</f>
        <v>7545.078103571112</v>
      </c>
      <c r="E34" s="48"/>
      <c r="F34" s="49"/>
    </row>
    <row r="35" spans="1:6" ht="15">
      <c r="A35" s="5"/>
      <c r="B35" s="7" t="s">
        <v>24</v>
      </c>
      <c r="C35" s="18" t="s">
        <v>5</v>
      </c>
      <c r="D35" s="34">
        <v>2554.180143596038</v>
      </c>
      <c r="E35" s="33"/>
      <c r="F35" s="35"/>
    </row>
    <row r="36" spans="1:6" ht="15">
      <c r="A36" s="5"/>
      <c r="B36" s="7" t="s">
        <v>7</v>
      </c>
      <c r="C36" s="18" t="s">
        <v>5</v>
      </c>
      <c r="D36" s="34">
        <f>D35*20.2%</f>
        <v>515.9443890063997</v>
      </c>
      <c r="E36" s="65"/>
      <c r="F36" s="66"/>
    </row>
    <row r="37" spans="1:6" ht="36" customHeight="1">
      <c r="A37" s="5"/>
      <c r="B37" s="6" t="s">
        <v>38</v>
      </c>
      <c r="C37" s="18" t="s">
        <v>5</v>
      </c>
      <c r="D37" s="34">
        <v>995.023332341232</v>
      </c>
      <c r="E37" s="33"/>
      <c r="F37" s="35"/>
    </row>
    <row r="38" spans="1:6" ht="18" customHeight="1">
      <c r="A38" s="5"/>
      <c r="B38" s="7" t="s">
        <v>41</v>
      </c>
      <c r="C38" s="19" t="s">
        <v>5</v>
      </c>
      <c r="D38" s="34">
        <v>2081.72</v>
      </c>
      <c r="E38" s="33"/>
      <c r="F38" s="35"/>
    </row>
    <row r="39" spans="1:8" ht="18" customHeight="1">
      <c r="A39" s="5"/>
      <c r="B39" s="7" t="s">
        <v>40</v>
      </c>
      <c r="C39" s="19" t="s">
        <v>5</v>
      </c>
      <c r="D39" s="27"/>
      <c r="E39" s="65">
        <v>1398.2102386274419</v>
      </c>
      <c r="F39" s="70"/>
      <c r="H39" s="25"/>
    </row>
    <row r="40" spans="1:6" ht="18" customHeight="1">
      <c r="A40" s="5">
        <v>5</v>
      </c>
      <c r="B40" s="5" t="s">
        <v>25</v>
      </c>
      <c r="C40" s="17" t="s">
        <v>5</v>
      </c>
      <c r="D40" s="47">
        <v>0</v>
      </c>
      <c r="E40" s="71"/>
      <c r="F40" s="49"/>
    </row>
    <row r="41" spans="1:6" ht="15">
      <c r="A41" s="5">
        <v>6</v>
      </c>
      <c r="B41" s="5" t="s">
        <v>55</v>
      </c>
      <c r="C41" s="17" t="s">
        <v>5</v>
      </c>
      <c r="D41" s="47">
        <v>1154.88</v>
      </c>
      <c r="E41" s="48"/>
      <c r="F41" s="49"/>
    </row>
    <row r="42" spans="1:6" ht="15">
      <c r="A42" s="4"/>
      <c r="B42" s="5" t="s">
        <v>15</v>
      </c>
      <c r="C42" s="17" t="s">
        <v>5</v>
      </c>
      <c r="D42" s="73">
        <f>D16+D22+D28+D34+D40+D41</f>
        <v>18839.982820845074</v>
      </c>
      <c r="E42" s="74"/>
      <c r="F42" s="75"/>
    </row>
    <row r="43" spans="1:6" ht="15">
      <c r="A43" s="4"/>
      <c r="B43" s="9" t="s">
        <v>14</v>
      </c>
      <c r="C43" s="17" t="s">
        <v>5</v>
      </c>
      <c r="D43" s="47">
        <f>F12-D42</f>
        <v>-4673.702820845076</v>
      </c>
      <c r="E43" s="48"/>
      <c r="F43" s="49"/>
    </row>
    <row r="44" spans="1:6" ht="15">
      <c r="A44" s="4"/>
      <c r="B44" s="5" t="s">
        <v>16</v>
      </c>
      <c r="C44" s="17" t="s">
        <v>5</v>
      </c>
      <c r="D44" s="64"/>
      <c r="E44" s="57"/>
      <c r="F44" s="35"/>
    </row>
    <row r="45" spans="1:6" ht="15">
      <c r="A45" s="10"/>
      <c r="B45" s="76" t="s">
        <v>18</v>
      </c>
      <c r="C45" s="77"/>
      <c r="D45" s="77"/>
      <c r="E45" s="77"/>
      <c r="F45" s="25"/>
    </row>
    <row r="46" spans="1:5" ht="15">
      <c r="A46" s="10"/>
      <c r="B46" s="72" t="s">
        <v>17</v>
      </c>
      <c r="C46" s="72"/>
      <c r="D46" s="72"/>
      <c r="E46" s="72"/>
    </row>
    <row r="47" spans="1:5" ht="15">
      <c r="A47" s="10"/>
      <c r="B47" s="10"/>
      <c r="C47" s="20"/>
      <c r="D47" s="10"/>
      <c r="E47" s="10"/>
    </row>
  </sheetData>
  <sheetProtection/>
  <mergeCells count="47">
    <mergeCell ref="B46:E46"/>
    <mergeCell ref="D42:F42"/>
    <mergeCell ref="D43:F43"/>
    <mergeCell ref="D44:F44"/>
    <mergeCell ref="B45:E45"/>
    <mergeCell ref="D41:F41"/>
    <mergeCell ref="D30:F30"/>
    <mergeCell ref="D31:F31"/>
    <mergeCell ref="D37:F37"/>
    <mergeCell ref="D36:F36"/>
    <mergeCell ref="E39:F39"/>
    <mergeCell ref="D40:F40"/>
    <mergeCell ref="D24:F24"/>
    <mergeCell ref="D25:F25"/>
    <mergeCell ref="D26:F26"/>
    <mergeCell ref="D32:F32"/>
    <mergeCell ref="D28:F28"/>
    <mergeCell ref="D38:F38"/>
    <mergeCell ref="E29:F29"/>
    <mergeCell ref="D33:F33"/>
    <mergeCell ref="D34:F34"/>
    <mergeCell ref="D35:F35"/>
    <mergeCell ref="D17:F17"/>
    <mergeCell ref="C14:C15"/>
    <mergeCell ref="D14:F15"/>
    <mergeCell ref="D27:F27"/>
    <mergeCell ref="D20:F20"/>
    <mergeCell ref="D21:F21"/>
    <mergeCell ref="D18:F18"/>
    <mergeCell ref="D19:F19"/>
    <mergeCell ref="D22:F22"/>
    <mergeCell ref="D23:F23"/>
    <mergeCell ref="C7:D7"/>
    <mergeCell ref="A8:D8"/>
    <mergeCell ref="C9:D9"/>
    <mergeCell ref="D16:F16"/>
    <mergeCell ref="C10:D10"/>
    <mergeCell ref="C11:D11"/>
    <mergeCell ref="A13:E13"/>
    <mergeCell ref="A14:A15"/>
    <mergeCell ref="B14:B15"/>
    <mergeCell ref="C5:D5"/>
    <mergeCell ref="C6:D6"/>
    <mergeCell ref="A1:E1"/>
    <mergeCell ref="A2:E2"/>
    <mergeCell ref="A3:E3"/>
    <mergeCell ref="A4:E4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tabSelected="1" zoomScalePageLayoutView="0" workbookViewId="0" topLeftCell="A19">
      <selection activeCell="D43" sqref="D43:F43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46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1369.2</v>
      </c>
      <c r="D5" s="33"/>
      <c r="E5" s="16"/>
    </row>
    <row r="6" spans="1:5" ht="15">
      <c r="A6" s="12">
        <v>2</v>
      </c>
      <c r="B6" s="12" t="s">
        <v>28</v>
      </c>
      <c r="C6" s="34">
        <v>1027.6</v>
      </c>
      <c r="D6" s="35"/>
      <c r="E6" s="11"/>
    </row>
    <row r="7" spans="1:5" ht="15">
      <c r="A7" s="12">
        <v>3</v>
      </c>
      <c r="B7" s="12" t="s">
        <v>29</v>
      </c>
      <c r="C7" s="32">
        <v>24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14079.19</v>
      </c>
      <c r="D10" s="35"/>
      <c r="E10" s="12">
        <v>179402.92</v>
      </c>
      <c r="F10" s="12">
        <v>168277.21</v>
      </c>
      <c r="G10" s="11"/>
    </row>
    <row r="11" spans="1:6" ht="15">
      <c r="A11" s="12">
        <v>2</v>
      </c>
      <c r="B11" s="12" t="s">
        <v>37</v>
      </c>
      <c r="C11" s="32">
        <v>3087.05</v>
      </c>
      <c r="D11" s="35"/>
      <c r="E11" s="12">
        <v>11638.91</v>
      </c>
      <c r="F11" s="30">
        <v>1122.76</v>
      </c>
    </row>
    <row r="12" spans="1:6" ht="15">
      <c r="A12" s="12">
        <v>3</v>
      </c>
      <c r="B12" s="12" t="s">
        <v>44</v>
      </c>
      <c r="C12" s="26">
        <v>883.46</v>
      </c>
      <c r="D12" s="24"/>
      <c r="E12" s="29">
        <v>0</v>
      </c>
      <c r="F12" s="29">
        <v>575.85</v>
      </c>
    </row>
    <row r="13" spans="1:6" ht="15">
      <c r="A13" s="22"/>
      <c r="B13" s="23" t="s">
        <v>39</v>
      </c>
      <c r="C13" s="24">
        <f>SUM(C10:D12)</f>
        <v>18049.7</v>
      </c>
      <c r="D13" s="24"/>
      <c r="E13" s="22">
        <f>SUM(E10:E11)</f>
        <v>191041.83000000002</v>
      </c>
      <c r="F13" s="22">
        <f>SUM(F10:F11)</f>
        <v>169399.97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19692.844521192696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12361.25430242783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2496.9733690904213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2674.6168496744444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2160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34482.0462550776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18106.93441923666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3657.6007526858048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1958.7210831551372</v>
      </c>
      <c r="E26" s="57"/>
      <c r="F26" s="35"/>
    </row>
    <row r="27" spans="1:6" ht="26.25">
      <c r="A27" s="7"/>
      <c r="B27" s="6" t="s">
        <v>56</v>
      </c>
      <c r="C27" s="18"/>
      <c r="D27" s="64">
        <v>10758.79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21382.228818965323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16640.094406614193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3361.299070136067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1380.8353422150633</v>
      </c>
      <c r="E32" s="57"/>
      <c r="F32" s="35"/>
    </row>
    <row r="33" spans="1:6" ht="15">
      <c r="A33" s="7"/>
      <c r="B33" s="6" t="s">
        <v>22</v>
      </c>
      <c r="C33" s="18"/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53337.4251323545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16363.313688025488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3305.3893649811484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8374.60084983697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14336.51</v>
      </c>
      <c r="E39" s="33"/>
      <c r="F39" s="35"/>
    </row>
    <row r="40" spans="1:6" ht="18" customHeight="1">
      <c r="A40" s="5"/>
      <c r="B40" s="7" t="s">
        <v>40</v>
      </c>
      <c r="C40" s="19" t="s">
        <v>5</v>
      </c>
      <c r="D40" s="27"/>
      <c r="E40" s="65">
        <v>10957.6112295109</v>
      </c>
      <c r="F40" s="70"/>
    </row>
    <row r="41" spans="1:6" ht="18" customHeight="1">
      <c r="A41" s="5">
        <v>5</v>
      </c>
      <c r="B41" s="5" t="s">
        <v>25</v>
      </c>
      <c r="C41" s="17" t="s">
        <v>5</v>
      </c>
      <c r="D41" s="47">
        <v>16792.17</v>
      </c>
      <c r="E41" s="71"/>
      <c r="F41" s="49"/>
    </row>
    <row r="42" spans="1:8" ht="15">
      <c r="A42" s="5">
        <v>6</v>
      </c>
      <c r="B42" s="5" t="s">
        <v>55</v>
      </c>
      <c r="C42" s="17" t="s">
        <v>5</v>
      </c>
      <c r="D42" s="47">
        <v>10481.52</v>
      </c>
      <c r="E42" s="48"/>
      <c r="F42" s="49"/>
      <c r="H42" s="25"/>
    </row>
    <row r="43" spans="1:6" ht="15">
      <c r="A43" s="4"/>
      <c r="B43" s="5" t="s">
        <v>15</v>
      </c>
      <c r="C43" s="17" t="s">
        <v>5</v>
      </c>
      <c r="D43" s="73">
        <f>D17+D23+D29+D35+D41+D42</f>
        <v>156168.2347275901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13231.73527240989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47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2410.4</v>
      </c>
      <c r="D5" s="33"/>
      <c r="E5" s="16"/>
    </row>
    <row r="6" spans="1:5" ht="15">
      <c r="A6" s="12">
        <v>2</v>
      </c>
      <c r="B6" s="12" t="s">
        <v>28</v>
      </c>
      <c r="C6" s="34">
        <v>1977.4</v>
      </c>
      <c r="D6" s="35"/>
      <c r="E6" s="11"/>
    </row>
    <row r="7" spans="1:5" ht="15">
      <c r="A7" s="12">
        <v>3</v>
      </c>
      <c r="B7" s="12" t="s">
        <v>29</v>
      </c>
      <c r="C7" s="32">
        <v>35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26245.87</v>
      </c>
      <c r="D10" s="35"/>
      <c r="E10" s="12">
        <v>338625.31</v>
      </c>
      <c r="F10" s="12">
        <v>267286.09</v>
      </c>
      <c r="G10" s="11"/>
    </row>
    <row r="11" spans="1:6" ht="15">
      <c r="A11" s="12">
        <v>2</v>
      </c>
      <c r="B11" s="12" t="s">
        <v>37</v>
      </c>
      <c r="C11" s="32">
        <v>14194.07</v>
      </c>
      <c r="D11" s="35"/>
      <c r="E11" s="12">
        <v>18367.69</v>
      </c>
      <c r="F11" s="30">
        <v>21037.62</v>
      </c>
    </row>
    <row r="12" spans="1:6" ht="15">
      <c r="A12" s="12">
        <v>3</v>
      </c>
      <c r="B12" s="12" t="s">
        <v>44</v>
      </c>
      <c r="C12" s="26">
        <v>529.89</v>
      </c>
      <c r="D12" s="24"/>
      <c r="E12" s="29">
        <v>0</v>
      </c>
      <c r="F12" s="29">
        <v>0</v>
      </c>
    </row>
    <row r="13" spans="1:6" ht="15">
      <c r="A13" s="22"/>
      <c r="B13" s="23" t="s">
        <v>39</v>
      </c>
      <c r="C13" s="24">
        <f>SUM(C10:D12)</f>
        <v>40969.83</v>
      </c>
      <c r="D13" s="24"/>
      <c r="E13" s="22">
        <f>SUM(E10:E11)</f>
        <v>356993</v>
      </c>
      <c r="F13" s="22">
        <f>SUM(F10:F11)</f>
        <v>288323.71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40218.27049066411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23786.63318180303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4804.899902724212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5146.73740613687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6480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58588.90545230678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34842.98571486821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7038.283114403379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3769.146623035197</v>
      </c>
      <c r="E26" s="57"/>
      <c r="F26" s="35"/>
    </row>
    <row r="27" spans="1:6" ht="26.25">
      <c r="A27" s="7"/>
      <c r="B27" s="6" t="s">
        <v>56</v>
      </c>
      <c r="C27" s="18"/>
      <c r="D27" s="64">
        <v>12938.49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53165.60068764304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42020.3607236657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8488.11286618047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2657.127097796873</v>
      </c>
      <c r="E32" s="57"/>
      <c r="F32" s="35"/>
    </row>
    <row r="33" spans="1:6" ht="15">
      <c r="A33" s="7"/>
      <c r="B33" s="6" t="s">
        <v>22</v>
      </c>
      <c r="C33" s="18"/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93015.19721946082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31487.75446350876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6360.526401628769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12266.578163164291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25663.3</v>
      </c>
      <c r="E39" s="33"/>
      <c r="F39" s="35"/>
    </row>
    <row r="40" spans="1:8" ht="18" customHeight="1">
      <c r="A40" s="5"/>
      <c r="B40" s="7" t="s">
        <v>40</v>
      </c>
      <c r="C40" s="19" t="s">
        <v>5</v>
      </c>
      <c r="D40" s="27"/>
      <c r="E40" s="65">
        <v>17237.038191159</v>
      </c>
      <c r="F40" s="70"/>
      <c r="H40" s="25"/>
    </row>
    <row r="41" spans="1:6" ht="18" customHeight="1">
      <c r="A41" s="5">
        <v>5</v>
      </c>
      <c r="B41" s="5" t="s">
        <v>25</v>
      </c>
      <c r="C41" s="17" t="s">
        <v>5</v>
      </c>
      <c r="D41" s="47">
        <v>27647.72</v>
      </c>
      <c r="E41" s="71"/>
      <c r="F41" s="49"/>
    </row>
    <row r="42" spans="1:6" ht="15">
      <c r="A42" s="5">
        <v>6</v>
      </c>
      <c r="B42" s="5" t="s">
        <v>55</v>
      </c>
      <c r="C42" s="17" t="s">
        <v>5</v>
      </c>
      <c r="D42" s="47">
        <v>18983.04</v>
      </c>
      <c r="E42" s="48"/>
      <c r="F42" s="49"/>
    </row>
    <row r="43" spans="1:6" ht="15">
      <c r="A43" s="4"/>
      <c r="B43" s="5" t="s">
        <v>15</v>
      </c>
      <c r="C43" s="17" t="s">
        <v>5</v>
      </c>
      <c r="D43" s="73">
        <f>D17+D23+D29+D35+D41+D42</f>
        <v>291618.73385007476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-3295.0238500747364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48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3129.9</v>
      </c>
      <c r="D5" s="33"/>
      <c r="E5" s="16"/>
    </row>
    <row r="6" spans="1:5" ht="15">
      <c r="A6" s="12">
        <v>2</v>
      </c>
      <c r="B6" s="12" t="s">
        <v>28</v>
      </c>
      <c r="C6" s="34">
        <v>2024.6</v>
      </c>
      <c r="D6" s="35"/>
      <c r="E6" s="11"/>
    </row>
    <row r="7" spans="1:5" ht="15">
      <c r="A7" s="12">
        <v>3</v>
      </c>
      <c r="B7" s="12" t="s">
        <v>29</v>
      </c>
      <c r="C7" s="32">
        <v>36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85691.54</v>
      </c>
      <c r="D10" s="35"/>
      <c r="E10" s="12">
        <v>370855.47</v>
      </c>
      <c r="F10" s="12">
        <v>264205.64</v>
      </c>
      <c r="G10" s="11"/>
    </row>
    <row r="11" spans="1:6" ht="15">
      <c r="A11" s="12">
        <v>2</v>
      </c>
      <c r="B11" s="12" t="s">
        <v>37</v>
      </c>
      <c r="C11" s="32">
        <v>5543.21</v>
      </c>
      <c r="D11" s="35"/>
      <c r="E11" s="12">
        <v>32528.19</v>
      </c>
      <c r="F11" s="30">
        <v>27492.94</v>
      </c>
    </row>
    <row r="12" spans="1:6" ht="15">
      <c r="A12" s="12">
        <v>3</v>
      </c>
      <c r="B12" s="12" t="s">
        <v>44</v>
      </c>
      <c r="C12" s="26">
        <v>919.3</v>
      </c>
      <c r="D12" s="24"/>
      <c r="E12" s="31">
        <v>0</v>
      </c>
      <c r="F12" s="31">
        <v>0</v>
      </c>
    </row>
    <row r="13" spans="1:6" ht="15">
      <c r="A13" s="22"/>
      <c r="B13" s="23" t="s">
        <v>39</v>
      </c>
      <c r="C13" s="24">
        <f>SUM(C10:D12)</f>
        <v>92154.05</v>
      </c>
      <c r="D13" s="24"/>
      <c r="E13" s="22">
        <f>SUM(E10:E11)</f>
        <v>403383.66</v>
      </c>
      <c r="F13" s="22">
        <f>SUM(F10:F11)</f>
        <v>291698.58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43023.59382795517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24354.413644117736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4919.591556111783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7269.58862772565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6480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59663.128448842064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35674.67830399624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7206.28501740724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3859.1151274385857</v>
      </c>
      <c r="E26" s="57"/>
      <c r="F26" s="35"/>
    </row>
    <row r="27" spans="1:6" ht="26.25">
      <c r="A27" s="7"/>
      <c r="B27" s="6" t="s">
        <v>56</v>
      </c>
      <c r="C27" s="18" t="s">
        <v>5</v>
      </c>
      <c r="D27" s="64">
        <v>12923.05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68"/>
      <c r="F28" s="69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42127.7349813908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32784.67802221788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6622.504960488011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2720.5519986849135</v>
      </c>
      <c r="E32" s="57"/>
      <c r="F32" s="35"/>
    </row>
    <row r="33" spans="1:6" ht="15">
      <c r="A33" s="7"/>
      <c r="B33" s="6" t="s">
        <v>22</v>
      </c>
      <c r="C33" s="18"/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96427.44868135948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28239.3585955395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5704.350436298979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16559.3780464966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26275.88</v>
      </c>
      <c r="E39" s="33"/>
      <c r="F39" s="35"/>
    </row>
    <row r="40" spans="1:6" ht="18" customHeight="1">
      <c r="A40" s="5"/>
      <c r="B40" s="7" t="s">
        <v>40</v>
      </c>
      <c r="C40" s="19" t="s">
        <v>5</v>
      </c>
      <c r="D40" s="27"/>
      <c r="E40" s="65">
        <v>19648.4816030244</v>
      </c>
      <c r="F40" s="70"/>
    </row>
    <row r="41" spans="1:6" ht="18" customHeight="1">
      <c r="A41" s="5">
        <v>5</v>
      </c>
      <c r="B41" s="5" t="s">
        <v>25</v>
      </c>
      <c r="C41" s="17" t="s">
        <v>5</v>
      </c>
      <c r="D41" s="47">
        <v>31898.71</v>
      </c>
      <c r="E41" s="71"/>
      <c r="F41" s="49"/>
    </row>
    <row r="42" spans="1:8" ht="15">
      <c r="A42" s="5">
        <v>6</v>
      </c>
      <c r="B42" s="5" t="s">
        <v>55</v>
      </c>
      <c r="C42" s="17" t="s">
        <v>5</v>
      </c>
      <c r="D42" s="47">
        <v>20650.92</v>
      </c>
      <c r="E42" s="48"/>
      <c r="F42" s="49"/>
      <c r="H42" s="25"/>
    </row>
    <row r="43" spans="1:6" ht="15">
      <c r="A43" s="4"/>
      <c r="B43" s="5" t="s">
        <v>15</v>
      </c>
      <c r="C43" s="17" t="s">
        <v>5</v>
      </c>
      <c r="D43" s="73">
        <f>D17+D23+D29+D35+D41+D42</f>
        <v>293791.5359395475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-2092.955939547508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49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2426.5</v>
      </c>
      <c r="D5" s="33"/>
      <c r="E5" s="16"/>
    </row>
    <row r="6" spans="1:5" ht="15">
      <c r="A6" s="12">
        <v>2</v>
      </c>
      <c r="B6" s="12" t="s">
        <v>28</v>
      </c>
      <c r="C6" s="34">
        <v>2047</v>
      </c>
      <c r="D6" s="35"/>
      <c r="E6" s="11"/>
    </row>
    <row r="7" spans="1:5" ht="15">
      <c r="A7" s="12">
        <v>3</v>
      </c>
      <c r="B7" s="12" t="s">
        <v>29</v>
      </c>
      <c r="C7" s="32">
        <v>36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49487.13</v>
      </c>
      <c r="D10" s="35"/>
      <c r="E10" s="12">
        <v>234735.1</v>
      </c>
      <c r="F10" s="12">
        <v>217577.24</v>
      </c>
      <c r="G10" s="11"/>
    </row>
    <row r="11" spans="1:6" ht="15">
      <c r="A11" s="12">
        <v>2</v>
      </c>
      <c r="B11" s="12" t="s">
        <v>37</v>
      </c>
      <c r="C11" s="32">
        <v>7484.12</v>
      </c>
      <c r="D11" s="35"/>
      <c r="E11" s="12">
        <v>13105.17</v>
      </c>
      <c r="F11" s="30">
        <v>14307.15</v>
      </c>
    </row>
    <row r="12" spans="1:6" ht="15">
      <c r="A12" s="12">
        <v>3</v>
      </c>
      <c r="B12" s="12" t="s">
        <v>44</v>
      </c>
      <c r="C12" s="26">
        <v>1142.24</v>
      </c>
      <c r="D12" s="24"/>
      <c r="E12" s="29">
        <v>6040.3</v>
      </c>
      <c r="F12" s="29">
        <v>5805.47</v>
      </c>
    </row>
    <row r="13" spans="1:6" ht="15">
      <c r="A13" s="22"/>
      <c r="B13" s="23" t="s">
        <v>39</v>
      </c>
      <c r="C13" s="24">
        <f>SUM(C10:D12)</f>
        <v>58113.49</v>
      </c>
      <c r="D13" s="24"/>
      <c r="E13" s="22">
        <f>SUM(E10:E12)</f>
        <v>253880.57</v>
      </c>
      <c r="F13" s="22">
        <f>SUM(F10:F12)</f>
        <v>237689.86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41405.78117446619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24623.868778775566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4974.021493312664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5327.890902377957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6480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57449.82665058763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36069.379871718025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7286.014734087041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3901.812044782567</v>
      </c>
      <c r="E26" s="57"/>
      <c r="F26" s="35"/>
    </row>
    <row r="27" spans="1:6" ht="26.25">
      <c r="A27" s="7"/>
      <c r="B27" s="6" t="s">
        <v>56</v>
      </c>
      <c r="C27" s="18" t="s">
        <v>5</v>
      </c>
      <c r="D27" s="64">
        <v>10192.62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42593.83261232194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33147.40487576806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6695.775784905147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2750.6519516487297</v>
      </c>
      <c r="E32" s="57"/>
      <c r="F32" s="35"/>
    </row>
    <row r="33" spans="1:6" ht="15">
      <c r="A33" s="7"/>
      <c r="B33" s="6" t="s">
        <v>22</v>
      </c>
      <c r="C33" s="18" t="s">
        <v>5</v>
      </c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96289.1314090403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32596.05208192699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6584.402520549252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12698.333923332308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26566.6</v>
      </c>
      <c r="E39" s="33"/>
      <c r="F39" s="35"/>
    </row>
    <row r="40" spans="1:6" ht="18" customHeight="1">
      <c r="A40" s="5"/>
      <c r="B40" s="7" t="s">
        <v>40</v>
      </c>
      <c r="C40" s="19" t="s">
        <v>5</v>
      </c>
      <c r="D40" s="27"/>
      <c r="E40" s="65">
        <v>17843.742883231753</v>
      </c>
      <c r="F40" s="70"/>
    </row>
    <row r="41" spans="1:6" ht="18" customHeight="1">
      <c r="A41" s="5">
        <v>5</v>
      </c>
      <c r="B41" s="5" t="s">
        <v>25</v>
      </c>
      <c r="C41" s="17" t="s">
        <v>5</v>
      </c>
      <c r="D41" s="47">
        <v>10817.14</v>
      </c>
      <c r="E41" s="71"/>
      <c r="F41" s="49"/>
    </row>
    <row r="42" spans="1:7" ht="15">
      <c r="A42" s="5">
        <v>6</v>
      </c>
      <c r="B42" s="5" t="s">
        <v>55</v>
      </c>
      <c r="C42" s="17" t="s">
        <v>5</v>
      </c>
      <c r="D42" s="47">
        <v>17194.8</v>
      </c>
      <c r="E42" s="48"/>
      <c r="F42" s="49"/>
      <c r="G42" s="25"/>
    </row>
    <row r="43" spans="1:6" ht="15">
      <c r="A43" s="4"/>
      <c r="B43" s="5" t="s">
        <v>15</v>
      </c>
      <c r="C43" s="17" t="s">
        <v>5</v>
      </c>
      <c r="D43" s="73">
        <f>D17+D23+D29+D35+D41+D42</f>
        <v>265750.51184641605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-28060.65184641606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50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521.2</v>
      </c>
      <c r="D5" s="33"/>
      <c r="E5" s="16"/>
    </row>
    <row r="6" spans="1:5" ht="15">
      <c r="A6" s="12">
        <v>2</v>
      </c>
      <c r="B6" s="12" t="s">
        <v>28</v>
      </c>
      <c r="C6" s="34">
        <v>280.2</v>
      </c>
      <c r="D6" s="35"/>
      <c r="E6" s="11"/>
    </row>
    <row r="7" spans="1:5" ht="15">
      <c r="A7" s="12">
        <v>3</v>
      </c>
      <c r="B7" s="12" t="s">
        <v>29</v>
      </c>
      <c r="C7" s="32">
        <v>8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19177.12</v>
      </c>
      <c r="D10" s="35"/>
      <c r="E10" s="12">
        <v>77670.01</v>
      </c>
      <c r="F10" s="12">
        <v>45132.75</v>
      </c>
      <c r="G10" s="11"/>
    </row>
    <row r="11" spans="1:6" ht="15">
      <c r="A11" s="12">
        <v>2</v>
      </c>
      <c r="B11" s="12" t="s">
        <v>37</v>
      </c>
      <c r="C11" s="32">
        <v>7097.22</v>
      </c>
      <c r="D11" s="35"/>
      <c r="E11" s="12">
        <v>3544.65</v>
      </c>
      <c r="F11" s="30">
        <v>3232.9</v>
      </c>
    </row>
    <row r="12" spans="1:6" ht="15">
      <c r="A12" s="12">
        <v>3</v>
      </c>
      <c r="B12" s="12" t="s">
        <v>44</v>
      </c>
      <c r="C12" s="26">
        <v>1100.97</v>
      </c>
      <c r="D12" s="24"/>
      <c r="E12" s="29">
        <v>0</v>
      </c>
      <c r="F12" s="29">
        <v>0</v>
      </c>
    </row>
    <row r="13" spans="1:6" ht="15">
      <c r="A13" s="22"/>
      <c r="B13" s="23" t="s">
        <v>39</v>
      </c>
      <c r="C13" s="24">
        <f>SUM(C10:D12)</f>
        <v>27375.31</v>
      </c>
      <c r="D13" s="24"/>
      <c r="E13" s="22">
        <f>SUM(E10:E11)</f>
        <v>81214.65999999999</v>
      </c>
      <c r="F13" s="22">
        <f>SUM(F10:F11)</f>
        <v>48365.65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5500.754218410076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3370.59503263943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680.8601965931648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729.298989177481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720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15122.939737906523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4937.293717662624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997.33333096785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534.0926892760505</v>
      </c>
      <c r="E26" s="57"/>
      <c r="F26" s="35"/>
    </row>
    <row r="27" spans="1:6" ht="26.25">
      <c r="A27" s="7"/>
      <c r="B27" s="6" t="s">
        <v>56</v>
      </c>
      <c r="C27" s="18"/>
      <c r="D27" s="64">
        <v>8654.22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5830.381972629508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4537.324301998147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916.5395090036257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376.51816162773525</v>
      </c>
      <c r="E32" s="57"/>
      <c r="F32" s="35"/>
    </row>
    <row r="33" spans="1:6" ht="15">
      <c r="A33" s="7"/>
      <c r="B33" s="6" t="s">
        <v>22</v>
      </c>
      <c r="C33" s="18"/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13180.366263220856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4461.853343114774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901.2943753091844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1738.1891379177882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3636.52</v>
      </c>
      <c r="E39" s="33"/>
      <c r="F39" s="35"/>
    </row>
    <row r="40" spans="1:6" ht="18" customHeight="1">
      <c r="A40" s="5"/>
      <c r="B40" s="7" t="s">
        <v>40</v>
      </c>
      <c r="C40" s="19" t="s">
        <v>5</v>
      </c>
      <c r="D40" s="27"/>
      <c r="E40" s="65">
        <v>2442.5094068791095</v>
      </c>
      <c r="F40" s="70"/>
    </row>
    <row r="41" spans="1:6" ht="18" customHeight="1">
      <c r="A41" s="5">
        <v>5</v>
      </c>
      <c r="B41" s="5" t="s">
        <v>25</v>
      </c>
      <c r="C41" s="17" t="s">
        <v>5</v>
      </c>
      <c r="D41" s="47">
        <v>26463.08</v>
      </c>
      <c r="E41" s="71"/>
      <c r="F41" s="49"/>
    </row>
    <row r="42" spans="1:7" ht="15">
      <c r="A42" s="5">
        <v>6</v>
      </c>
      <c r="B42" s="5" t="s">
        <v>55</v>
      </c>
      <c r="C42" s="17" t="s">
        <v>5</v>
      </c>
      <c r="D42" s="47">
        <v>3026.16</v>
      </c>
      <c r="E42" s="48"/>
      <c r="F42" s="49"/>
      <c r="G42" s="25"/>
    </row>
    <row r="43" spans="1:6" ht="15">
      <c r="A43" s="4"/>
      <c r="B43" s="5" t="s">
        <v>15</v>
      </c>
      <c r="C43" s="17" t="s">
        <v>5</v>
      </c>
      <c r="D43" s="73">
        <f>D17+D23+D29+D35+D41+D42</f>
        <v>69123.68219216698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-20758.032192166975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51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565.4</v>
      </c>
      <c r="D5" s="33"/>
      <c r="E5" s="16"/>
    </row>
    <row r="6" spans="1:5" ht="15">
      <c r="A6" s="12">
        <v>2</v>
      </c>
      <c r="B6" s="12" t="s">
        <v>28</v>
      </c>
      <c r="C6" s="34">
        <v>327.4</v>
      </c>
      <c r="D6" s="35"/>
      <c r="E6" s="11"/>
    </row>
    <row r="7" spans="1:5" ht="15">
      <c r="A7" s="12">
        <v>3</v>
      </c>
      <c r="B7" s="12" t="s">
        <v>29</v>
      </c>
      <c r="C7" s="32">
        <v>8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24986.82</v>
      </c>
      <c r="D10" s="35"/>
      <c r="E10" s="12">
        <v>37409.22</v>
      </c>
      <c r="F10" s="12">
        <v>32145.9</v>
      </c>
      <c r="G10" s="11"/>
    </row>
    <row r="11" spans="1:6" ht="15">
      <c r="A11" s="12">
        <v>2</v>
      </c>
      <c r="B11" s="12" t="s">
        <v>37</v>
      </c>
      <c r="C11" s="32">
        <v>4905.94</v>
      </c>
      <c r="D11" s="35"/>
      <c r="E11" s="12">
        <v>2423.14</v>
      </c>
      <c r="F11" s="30">
        <v>3120.07</v>
      </c>
    </row>
    <row r="12" spans="1:6" ht="15">
      <c r="A12" s="12">
        <v>3</v>
      </c>
      <c r="B12" s="12" t="s">
        <v>44</v>
      </c>
      <c r="C12" s="26">
        <v>1126.08</v>
      </c>
      <c r="D12" s="24"/>
      <c r="E12" s="29">
        <v>4786.58</v>
      </c>
      <c r="F12" s="29">
        <v>4113.14</v>
      </c>
    </row>
    <row r="13" spans="1:6" ht="15">
      <c r="A13" s="22"/>
      <c r="B13" s="23" t="s">
        <v>39</v>
      </c>
      <c r="C13" s="24">
        <f>SUM(C10:D12)</f>
        <v>31018.839999999997</v>
      </c>
      <c r="D13" s="24"/>
      <c r="E13" s="22">
        <f>SUM(E10:E12)</f>
        <v>44618.94</v>
      </c>
      <c r="F13" s="22">
        <f>SUM(F10:F12)</f>
        <v>39379.11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6306.0775557011375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3938.3754949541376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795.5518499807357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852.1502107662643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720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12912.602734441813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5768.98630679066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1165.3352339717133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624.0611936794394</v>
      </c>
      <c r="E26" s="57"/>
      <c r="F26" s="35"/>
    </row>
    <row r="27" spans="1:6" ht="26.25">
      <c r="A27" s="7"/>
      <c r="B27" s="6" t="s">
        <v>56</v>
      </c>
      <c r="C27" s="18" t="s">
        <v>57</v>
      </c>
      <c r="D27" s="64">
        <v>5354.22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6812.516266377234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5301.641600550298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1070.9316033111602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439.94306251577626</v>
      </c>
      <c r="E32" s="57"/>
      <c r="F32" s="35"/>
    </row>
    <row r="33" spans="1:6" ht="15">
      <c r="A33" s="7"/>
      <c r="B33" s="6" t="s">
        <v>22</v>
      </c>
      <c r="C33" s="18" t="s">
        <v>5</v>
      </c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15400.617725119588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5213.457475145528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1053.1184099793966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2030.9890212501207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4249.1</v>
      </c>
      <c r="E39" s="33"/>
      <c r="F39" s="35"/>
    </row>
    <row r="40" spans="1:7" ht="18" customHeight="1">
      <c r="A40" s="5"/>
      <c r="B40" s="7" t="s">
        <v>40</v>
      </c>
      <c r="C40" s="19" t="s">
        <v>5</v>
      </c>
      <c r="D40" s="27"/>
      <c r="E40" s="65">
        <v>2853.952818744541</v>
      </c>
      <c r="F40" s="70"/>
      <c r="G40" s="25"/>
    </row>
    <row r="41" spans="1:6" ht="18" customHeight="1">
      <c r="A41" s="5">
        <v>5</v>
      </c>
      <c r="B41" s="5" t="s">
        <v>25</v>
      </c>
      <c r="C41" s="17" t="s">
        <v>5</v>
      </c>
      <c r="D41" s="47">
        <v>1544.3</v>
      </c>
      <c r="E41" s="71"/>
      <c r="F41" s="49"/>
    </row>
    <row r="42" spans="1:6" ht="15">
      <c r="A42" s="5">
        <v>6</v>
      </c>
      <c r="B42" s="5" t="s">
        <v>55</v>
      </c>
      <c r="C42" s="17" t="s">
        <v>5</v>
      </c>
      <c r="D42" s="47">
        <v>2750.16</v>
      </c>
      <c r="E42" s="48"/>
      <c r="F42" s="49"/>
    </row>
    <row r="43" spans="1:6" ht="15">
      <c r="A43" s="4"/>
      <c r="B43" s="5" t="s">
        <v>15</v>
      </c>
      <c r="C43" s="17" t="s">
        <v>5</v>
      </c>
      <c r="D43" s="73">
        <f>D17+D23+D29+D35+D41+D42</f>
        <v>45726.27428163978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-6347.16428163978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3.421875" style="1" customWidth="1"/>
    <col min="2" max="2" width="53.140625" style="1" customWidth="1"/>
    <col min="3" max="3" width="17.00390625" style="21" customWidth="1"/>
    <col min="4" max="4" width="0.5625" style="1" hidden="1" customWidth="1"/>
    <col min="5" max="6" width="14.57421875" style="1" customWidth="1"/>
    <col min="7" max="16384" width="9.140625" style="1" customWidth="1"/>
  </cols>
  <sheetData>
    <row r="1" spans="1:6" ht="21.75" customHeight="1">
      <c r="A1" s="36" t="s">
        <v>21</v>
      </c>
      <c r="B1" s="37"/>
      <c r="C1" s="37"/>
      <c r="D1" s="37"/>
      <c r="E1" s="37"/>
      <c r="F1" s="2"/>
    </row>
    <row r="2" spans="1:6" ht="33" customHeight="1">
      <c r="A2" s="38" t="s">
        <v>43</v>
      </c>
      <c r="B2" s="39"/>
      <c r="C2" s="39"/>
      <c r="D2" s="39"/>
      <c r="E2" s="39"/>
      <c r="F2" s="3"/>
    </row>
    <row r="3" spans="1:5" ht="20.25" customHeight="1">
      <c r="A3" s="40" t="s">
        <v>52</v>
      </c>
      <c r="B3" s="39"/>
      <c r="C3" s="39"/>
      <c r="D3" s="39"/>
      <c r="E3" s="39"/>
    </row>
    <row r="4" spans="1:5" ht="20.25">
      <c r="A4" s="41" t="s">
        <v>26</v>
      </c>
      <c r="B4" s="42"/>
      <c r="C4" s="42"/>
      <c r="D4" s="42"/>
      <c r="E4" s="42"/>
    </row>
    <row r="5" spans="1:5" ht="15">
      <c r="A5" s="12">
        <v>1</v>
      </c>
      <c r="B5" s="12" t="s">
        <v>27</v>
      </c>
      <c r="C5" s="32">
        <v>884.12</v>
      </c>
      <c r="D5" s="33"/>
      <c r="E5" s="16"/>
    </row>
    <row r="6" spans="1:5" ht="15">
      <c r="A6" s="12">
        <v>2</v>
      </c>
      <c r="B6" s="12" t="s">
        <v>28</v>
      </c>
      <c r="C6" s="34">
        <v>455.12</v>
      </c>
      <c r="D6" s="35"/>
      <c r="E6" s="11"/>
    </row>
    <row r="7" spans="1:5" ht="15">
      <c r="A7" s="12">
        <v>3</v>
      </c>
      <c r="B7" s="12" t="s">
        <v>29</v>
      </c>
      <c r="C7" s="32">
        <v>8</v>
      </c>
      <c r="D7" s="35"/>
      <c r="E7" s="11"/>
    </row>
    <row r="8" spans="1:11" ht="18.75">
      <c r="A8" s="43" t="s">
        <v>30</v>
      </c>
      <c r="B8" s="44"/>
      <c r="C8" s="44"/>
      <c r="D8" s="44"/>
      <c r="K8" s="14"/>
    </row>
    <row r="9" spans="1:7" ht="26.25" customHeight="1">
      <c r="A9" s="12"/>
      <c r="B9" s="13" t="s">
        <v>34</v>
      </c>
      <c r="C9" s="45" t="s">
        <v>36</v>
      </c>
      <c r="D9" s="46"/>
      <c r="E9" s="15" t="s">
        <v>32</v>
      </c>
      <c r="F9" s="15" t="s">
        <v>33</v>
      </c>
      <c r="G9" s="11"/>
    </row>
    <row r="10" spans="1:7" ht="15">
      <c r="A10" s="12">
        <v>1</v>
      </c>
      <c r="B10" s="12" t="s">
        <v>35</v>
      </c>
      <c r="C10" s="32">
        <v>18507.83</v>
      </c>
      <c r="D10" s="35"/>
      <c r="E10" s="12">
        <v>96337.42</v>
      </c>
      <c r="F10" s="12">
        <v>89681.03</v>
      </c>
      <c r="G10" s="11"/>
    </row>
    <row r="11" spans="1:6" ht="15">
      <c r="A11" s="12">
        <v>2</v>
      </c>
      <c r="B11" s="12" t="s">
        <v>37</v>
      </c>
      <c r="C11" s="32">
        <v>2969.43</v>
      </c>
      <c r="D11" s="35"/>
      <c r="E11" s="12">
        <v>6675.78</v>
      </c>
      <c r="F11" s="30">
        <v>6145.07</v>
      </c>
    </row>
    <row r="12" spans="1:6" ht="15">
      <c r="A12" s="12">
        <v>3</v>
      </c>
      <c r="B12" s="12" t="s">
        <v>44</v>
      </c>
      <c r="C12" s="26">
        <v>750</v>
      </c>
      <c r="D12" s="24"/>
      <c r="E12" s="29">
        <v>0</v>
      </c>
      <c r="F12" s="29">
        <v>0</v>
      </c>
    </row>
    <row r="13" spans="1:6" ht="15">
      <c r="A13" s="22"/>
      <c r="B13" s="23" t="s">
        <v>39</v>
      </c>
      <c r="C13" s="24">
        <f>SUM(C10:D12)</f>
        <v>22227.260000000002</v>
      </c>
      <c r="D13" s="24"/>
      <c r="E13" s="22">
        <f>SUM(E10:E11)</f>
        <v>103013.2</v>
      </c>
      <c r="F13" s="22">
        <f>SUM(F10:F11)</f>
        <v>95826.1</v>
      </c>
    </row>
    <row r="14" spans="1:5" ht="18.75">
      <c r="A14" s="50" t="s">
        <v>31</v>
      </c>
      <c r="B14" s="51"/>
      <c r="C14" s="51"/>
      <c r="D14" s="51"/>
      <c r="E14" s="52"/>
    </row>
    <row r="15" spans="1:6" ht="15" customHeight="1">
      <c r="A15" s="53" t="s">
        <v>0</v>
      </c>
      <c r="B15" s="55" t="s">
        <v>1</v>
      </c>
      <c r="C15" s="55" t="s">
        <v>2</v>
      </c>
      <c r="D15" s="58" t="s">
        <v>3</v>
      </c>
      <c r="E15" s="59"/>
      <c r="F15" s="60"/>
    </row>
    <row r="16" spans="1:6" ht="15">
      <c r="A16" s="54"/>
      <c r="B16" s="56"/>
      <c r="C16" s="56"/>
      <c r="D16" s="61"/>
      <c r="E16" s="62"/>
      <c r="F16" s="63"/>
    </row>
    <row r="17" spans="1:6" ht="15">
      <c r="A17" s="5">
        <v>1</v>
      </c>
      <c r="B17" s="5" t="s">
        <v>4</v>
      </c>
      <c r="C17" s="17" t="s">
        <v>5</v>
      </c>
      <c r="D17" s="47">
        <f>SUM(D18:F22)</f>
        <v>8485.227908218394</v>
      </c>
      <c r="E17" s="48"/>
      <c r="F17" s="49"/>
    </row>
    <row r="18" spans="1:6" ht="26.25">
      <c r="A18" s="7"/>
      <c r="B18" s="6" t="s">
        <v>6</v>
      </c>
      <c r="C18" s="18" t="s">
        <v>5</v>
      </c>
      <c r="D18" s="34">
        <v>5474.750932387072</v>
      </c>
      <c r="E18" s="57"/>
      <c r="F18" s="35"/>
    </row>
    <row r="19" spans="1:6" ht="15">
      <c r="A19" s="7"/>
      <c r="B19" s="7" t="s">
        <v>7</v>
      </c>
      <c r="C19" s="18" t="s">
        <v>5</v>
      </c>
      <c r="D19" s="34">
        <f>D18*20.2%</f>
        <v>1105.8996883421885</v>
      </c>
      <c r="E19" s="65"/>
      <c r="F19" s="66"/>
    </row>
    <row r="20" spans="1:6" ht="15">
      <c r="A20" s="7"/>
      <c r="B20" s="7" t="s">
        <v>19</v>
      </c>
      <c r="C20" s="18" t="s">
        <v>5</v>
      </c>
      <c r="D20" s="67">
        <v>1184.5772874891334</v>
      </c>
      <c r="E20" s="57"/>
      <c r="F20" s="35"/>
    </row>
    <row r="21" spans="1:6" ht="15">
      <c r="A21" s="7"/>
      <c r="B21" s="6" t="s">
        <v>54</v>
      </c>
      <c r="C21" s="18" t="s">
        <v>42</v>
      </c>
      <c r="D21" s="34">
        <v>720</v>
      </c>
      <c r="E21" s="57"/>
      <c r="F21" s="35"/>
    </row>
    <row r="22" spans="1:6" ht="15">
      <c r="A22" s="7"/>
      <c r="B22" s="7" t="s">
        <v>9</v>
      </c>
      <c r="C22" s="18" t="s">
        <v>5</v>
      </c>
      <c r="D22" s="34">
        <v>0</v>
      </c>
      <c r="E22" s="57"/>
      <c r="F22" s="35"/>
    </row>
    <row r="23" spans="1:6" ht="26.25">
      <c r="A23" s="5">
        <v>2</v>
      </c>
      <c r="B23" s="8" t="s">
        <v>10</v>
      </c>
      <c r="C23" s="17" t="s">
        <v>5</v>
      </c>
      <c r="D23" s="47">
        <f>SUM(D24:F28)</f>
        <v>10987.55692760891</v>
      </c>
      <c r="E23" s="48"/>
      <c r="F23" s="49"/>
    </row>
    <row r="24" spans="1:6" ht="26.25">
      <c r="A24" s="7"/>
      <c r="B24" s="6" t="s">
        <v>11</v>
      </c>
      <c r="C24" s="18" t="s">
        <v>5</v>
      </c>
      <c r="D24" s="34">
        <v>1219.49006703288</v>
      </c>
      <c r="E24" s="57"/>
      <c r="F24" s="35"/>
    </row>
    <row r="25" spans="1:6" ht="15">
      <c r="A25" s="7"/>
      <c r="B25" s="7" t="s">
        <v>7</v>
      </c>
      <c r="C25" s="18" t="s">
        <v>5</v>
      </c>
      <c r="D25" s="34">
        <f>D24*20.2%</f>
        <v>246.33699354064174</v>
      </c>
      <c r="E25" s="65"/>
      <c r="F25" s="66"/>
    </row>
    <row r="26" spans="1:6" ht="15">
      <c r="A26" s="7"/>
      <c r="B26" s="7" t="s">
        <v>19</v>
      </c>
      <c r="C26" s="18" t="s">
        <v>5</v>
      </c>
      <c r="D26" s="34">
        <v>867.5098670353893</v>
      </c>
      <c r="E26" s="57"/>
      <c r="F26" s="35"/>
    </row>
    <row r="27" spans="1:6" ht="26.25">
      <c r="A27" s="7"/>
      <c r="B27" s="6" t="s">
        <v>56</v>
      </c>
      <c r="C27" s="18" t="s">
        <v>5</v>
      </c>
      <c r="D27" s="64">
        <v>8654.22</v>
      </c>
      <c r="E27" s="68"/>
      <c r="F27" s="69"/>
    </row>
    <row r="28" spans="1:6" ht="15">
      <c r="A28" s="7"/>
      <c r="B28" s="7" t="s">
        <v>9</v>
      </c>
      <c r="C28" s="18" t="s">
        <v>5</v>
      </c>
      <c r="D28" s="64">
        <v>0</v>
      </c>
      <c r="E28" s="57"/>
      <c r="F28" s="35"/>
    </row>
    <row r="29" spans="1:6" ht="26.25">
      <c r="A29" s="5">
        <v>3</v>
      </c>
      <c r="B29" s="8" t="s">
        <v>12</v>
      </c>
      <c r="C29" s="17" t="s">
        <v>5</v>
      </c>
      <c r="D29" s="47">
        <f>SUM(D30:F34)</f>
        <v>14278.105079882636</v>
      </c>
      <c r="E29" s="48"/>
      <c r="F29" s="49"/>
    </row>
    <row r="30" spans="1:6" ht="26.25">
      <c r="A30" s="7"/>
      <c r="B30" s="6" t="s">
        <v>20</v>
      </c>
      <c r="C30" s="18" t="s">
        <v>5</v>
      </c>
      <c r="D30" s="28"/>
      <c r="E30" s="65">
        <v>11369.8323923104</v>
      </c>
      <c r="F30" s="35"/>
    </row>
    <row r="31" spans="1:6" ht="15">
      <c r="A31" s="7"/>
      <c r="B31" s="7" t="s">
        <v>7</v>
      </c>
      <c r="C31" s="18" t="s">
        <v>5</v>
      </c>
      <c r="D31" s="34">
        <f>E30*20.2%</f>
        <v>2296.706143246701</v>
      </c>
      <c r="E31" s="65"/>
      <c r="F31" s="66"/>
    </row>
    <row r="32" spans="1:6" ht="15">
      <c r="A32" s="7"/>
      <c r="B32" s="7" t="s">
        <v>8</v>
      </c>
      <c r="C32" s="18" t="s">
        <v>5</v>
      </c>
      <c r="D32" s="34">
        <v>611.5665443255349</v>
      </c>
      <c r="E32" s="57"/>
      <c r="F32" s="35"/>
    </row>
    <row r="33" spans="1:6" ht="15">
      <c r="A33" s="7"/>
      <c r="B33" s="6" t="s">
        <v>22</v>
      </c>
      <c r="C33" s="18"/>
      <c r="D33" s="64">
        <v>0</v>
      </c>
      <c r="E33" s="57"/>
      <c r="F33" s="35"/>
    </row>
    <row r="34" spans="1:12" ht="15">
      <c r="A34" s="7"/>
      <c r="B34" s="6" t="s">
        <v>23</v>
      </c>
      <c r="C34" s="18" t="s">
        <v>5</v>
      </c>
      <c r="D34" s="34">
        <v>0</v>
      </c>
      <c r="E34" s="57"/>
      <c r="F34" s="35"/>
      <c r="L34" s="11"/>
    </row>
    <row r="35" spans="1:6" ht="15">
      <c r="A35" s="5">
        <v>4</v>
      </c>
      <c r="B35" s="5" t="s">
        <v>13</v>
      </c>
      <c r="C35" s="19" t="s">
        <v>5</v>
      </c>
      <c r="D35" s="47">
        <f>SUM(D36:F40)</f>
        <v>26408.457706342164</v>
      </c>
      <c r="E35" s="48"/>
      <c r="F35" s="49"/>
    </row>
    <row r="36" spans="1:6" ht="15">
      <c r="A36" s="5"/>
      <c r="B36" s="7" t="s">
        <v>24</v>
      </c>
      <c r="C36" s="18" t="s">
        <v>5</v>
      </c>
      <c r="D36" s="34">
        <v>7247.247300208408</v>
      </c>
      <c r="E36" s="33"/>
      <c r="F36" s="35"/>
    </row>
    <row r="37" spans="1:6" ht="15">
      <c r="A37" s="5"/>
      <c r="B37" s="7" t="s">
        <v>7</v>
      </c>
      <c r="C37" s="18" t="s">
        <v>5</v>
      </c>
      <c r="D37" s="34">
        <f>D36*20.2%</f>
        <v>1463.9439546420983</v>
      </c>
      <c r="E37" s="65"/>
      <c r="F37" s="66"/>
    </row>
    <row r="38" spans="1:6" ht="36" customHeight="1">
      <c r="A38" s="5"/>
      <c r="B38" s="6" t="s">
        <v>38</v>
      </c>
      <c r="C38" s="18" t="s">
        <v>5</v>
      </c>
      <c r="D38" s="34">
        <v>4823.28565470786</v>
      </c>
      <c r="E38" s="33"/>
      <c r="F38" s="35"/>
    </row>
    <row r="39" spans="1:6" ht="18" customHeight="1">
      <c r="A39" s="5"/>
      <c r="B39" s="7" t="s">
        <v>41</v>
      </c>
      <c r="C39" s="19" t="s">
        <v>5</v>
      </c>
      <c r="D39" s="34">
        <v>6906.69</v>
      </c>
      <c r="E39" s="33"/>
      <c r="F39" s="35"/>
    </row>
    <row r="40" spans="1:6" ht="18" customHeight="1">
      <c r="A40" s="5"/>
      <c r="B40" s="7" t="s">
        <v>40</v>
      </c>
      <c r="C40" s="19" t="s">
        <v>5</v>
      </c>
      <c r="D40" s="27"/>
      <c r="E40" s="65">
        <v>5967.2907967838</v>
      </c>
      <c r="F40" s="70"/>
    </row>
    <row r="41" spans="1:6" ht="18" customHeight="1">
      <c r="A41" s="5">
        <v>5</v>
      </c>
      <c r="B41" s="5" t="s">
        <v>25</v>
      </c>
      <c r="C41" s="17" t="s">
        <v>5</v>
      </c>
      <c r="D41" s="47">
        <v>19001.76</v>
      </c>
      <c r="E41" s="71"/>
      <c r="F41" s="49"/>
    </row>
    <row r="42" spans="1:7" ht="15">
      <c r="A42" s="5">
        <v>6</v>
      </c>
      <c r="B42" s="5" t="s">
        <v>55</v>
      </c>
      <c r="C42" s="17" t="s">
        <v>5</v>
      </c>
      <c r="D42" s="47">
        <v>4642.22</v>
      </c>
      <c r="E42" s="48"/>
      <c r="F42" s="49"/>
      <c r="G42" s="25"/>
    </row>
    <row r="43" spans="1:6" ht="15">
      <c r="A43" s="4"/>
      <c r="B43" s="5" t="s">
        <v>15</v>
      </c>
      <c r="C43" s="17" t="s">
        <v>5</v>
      </c>
      <c r="D43" s="73">
        <f>D17+D23+D29+D35+D41+D42</f>
        <v>83803.3276220521</v>
      </c>
      <c r="E43" s="74"/>
      <c r="F43" s="75"/>
    </row>
    <row r="44" spans="1:6" ht="15">
      <c r="A44" s="4"/>
      <c r="B44" s="9" t="s">
        <v>14</v>
      </c>
      <c r="C44" s="17" t="s">
        <v>5</v>
      </c>
      <c r="D44" s="47">
        <f>F13-D43</f>
        <v>12022.772377947913</v>
      </c>
      <c r="E44" s="48"/>
      <c r="F44" s="49"/>
    </row>
    <row r="45" spans="1:6" ht="15">
      <c r="A45" s="4"/>
      <c r="B45" s="5" t="s">
        <v>16</v>
      </c>
      <c r="C45" s="17" t="s">
        <v>5</v>
      </c>
      <c r="D45" s="64"/>
      <c r="E45" s="57"/>
      <c r="F45" s="35"/>
    </row>
    <row r="46" spans="1:6" ht="15">
      <c r="A46" s="10"/>
      <c r="B46" s="76" t="s">
        <v>18</v>
      </c>
      <c r="C46" s="77"/>
      <c r="D46" s="77"/>
      <c r="E46" s="77"/>
      <c r="F46" s="25"/>
    </row>
    <row r="47" spans="1:5" ht="15">
      <c r="A47" s="10"/>
      <c r="B47" s="72" t="s">
        <v>17</v>
      </c>
      <c r="C47" s="72"/>
      <c r="D47" s="72"/>
      <c r="E47" s="72"/>
    </row>
    <row r="48" spans="1:5" ht="15">
      <c r="A48" s="10"/>
      <c r="B48" s="10"/>
      <c r="C48" s="20"/>
      <c r="D48" s="10"/>
      <c r="E48" s="10"/>
    </row>
  </sheetData>
  <sheetProtection/>
  <mergeCells count="47">
    <mergeCell ref="C6:D6"/>
    <mergeCell ref="A1:E1"/>
    <mergeCell ref="A2:E2"/>
    <mergeCell ref="A3:E3"/>
    <mergeCell ref="A4:E4"/>
    <mergeCell ref="C5:D5"/>
    <mergeCell ref="D21:F21"/>
    <mergeCell ref="C15:C16"/>
    <mergeCell ref="D15:F16"/>
    <mergeCell ref="D17:F17"/>
    <mergeCell ref="D18:F18"/>
    <mergeCell ref="D19:F19"/>
    <mergeCell ref="D28:F28"/>
    <mergeCell ref="C7:D7"/>
    <mergeCell ref="D20:F20"/>
    <mergeCell ref="A15:A16"/>
    <mergeCell ref="B15:B16"/>
    <mergeCell ref="A8:D8"/>
    <mergeCell ref="C9:D9"/>
    <mergeCell ref="C10:D10"/>
    <mergeCell ref="C11:D11"/>
    <mergeCell ref="A14:E14"/>
    <mergeCell ref="D22:F22"/>
    <mergeCell ref="D25:F25"/>
    <mergeCell ref="D26:F26"/>
    <mergeCell ref="D27:F27"/>
    <mergeCell ref="D23:F23"/>
    <mergeCell ref="D24:F24"/>
    <mergeCell ref="D39:F39"/>
    <mergeCell ref="D38:F38"/>
    <mergeCell ref="D29:F29"/>
    <mergeCell ref="E30:F30"/>
    <mergeCell ref="D37:F37"/>
    <mergeCell ref="D35:F35"/>
    <mergeCell ref="D36:F36"/>
    <mergeCell ref="D32:F32"/>
    <mergeCell ref="D33:F33"/>
    <mergeCell ref="D42:F42"/>
    <mergeCell ref="D31:F31"/>
    <mergeCell ref="B47:E47"/>
    <mergeCell ref="D43:F43"/>
    <mergeCell ref="D44:F44"/>
    <mergeCell ref="D45:F45"/>
    <mergeCell ref="B46:E46"/>
    <mergeCell ref="D34:F34"/>
    <mergeCell ref="E40:F40"/>
    <mergeCell ref="D41:F41"/>
  </mergeCells>
  <printOptions/>
  <pageMargins left="0.7" right="0.7" top="0.44" bottom="0.36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2018-03-15T06:28:07Z</cp:lastPrinted>
  <dcterms:created xsi:type="dcterms:W3CDTF">2006-09-28T05:33:49Z</dcterms:created>
  <dcterms:modified xsi:type="dcterms:W3CDTF">2018-04-10T12:09:29Z</dcterms:modified>
  <cp:category/>
  <cp:version/>
  <cp:contentType/>
  <cp:contentStatus/>
</cp:coreProperties>
</file>