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зеленая2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3" i="1"/>
  <c r="G10" i="1"/>
  <c r="D38" i="1" l="1"/>
  <c r="D36" i="1" s="1"/>
  <c r="D32" i="1"/>
  <c r="D30" i="1" s="1"/>
  <c r="D26" i="1"/>
  <c r="D24" i="1" s="1"/>
  <c r="D20" i="1"/>
  <c r="D18" i="1" s="1"/>
  <c r="F14" i="1"/>
  <c r="E14" i="1"/>
  <c r="C14" i="1"/>
  <c r="D45" i="1" l="1"/>
  <c r="D44" i="1"/>
</calcChain>
</file>

<file path=xl/sharedStrings.xml><?xml version="1.0" encoding="utf-8"?>
<sst xmlns="http://schemas.openxmlformats.org/spreadsheetml/2006/main" count="80" uniqueCount="50">
  <si>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</si>
  <si>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</si>
  <si>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ул.Зеленая дом 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</si>
  <si>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</si>
  <si>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</si>
  <si>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</si>
  <si>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</si>
  <si>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</si>
  <si>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</si>
  <si>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</si>
  <si>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</si>
  <si>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</si>
  <si>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</si>
  <si>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</si>
  <si>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</si>
  <si>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</si>
  <si>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</si>
  <si>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</si>
  <si>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</si>
  <si>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</si>
  <si>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</si>
  <si>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</si>
  <si>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</si>
  <si>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</si>
  <si>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</si>
  <si>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</si>
  <si>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</si>
  <si>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</si>
  <si>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</si>
  <si>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</si>
  <si>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</si>
  <si>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</si>
  <si>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 обсл. тс,тех. обсл.газопроводов 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</si>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</sst>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6" fillId="0" borderId="3" xfId="0" applyFont="1" applyBorder="1" applyAlignment="1"/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7" width="9.42578125" style="2" bestFit="1" customWidth="1"/>
    <col min="8" max="16384" width="9.140625" style="2"/>
  </cols>
  <sheetData>
    <row r="1" spans="1:11" ht="21.75" customHeight="1" x14ac:dyDescent="0.25">
      <c r="A1" s="69" t="s">
        <v>0</v>
      </c>
      <c r="B1" s="70"/>
      <c r="C1" s="70"/>
      <c r="D1" s="70"/>
      <c r="E1" s="70"/>
      <c r="F1" s="1"/>
    </row>
    <row r="2" spans="1:11" ht="33" customHeight="1" x14ac:dyDescent="0.25">
      <c r="A2" s="71" t="s">
        <v>1</v>
      </c>
      <c r="B2" s="72"/>
      <c r="C2" s="72"/>
      <c r="D2" s="72"/>
      <c r="E2" s="72"/>
      <c r="F2" s="3"/>
    </row>
    <row r="3" spans="1:11" ht="20.25" customHeight="1" x14ac:dyDescent="0.25">
      <c r="A3" s="73" t="s">
        <v>2</v>
      </c>
      <c r="B3" s="72"/>
      <c r="C3" s="72"/>
      <c r="D3" s="72"/>
      <c r="E3" s="72"/>
    </row>
    <row r="4" spans="1:11" ht="20.25" x14ac:dyDescent="0.3">
      <c r="A4" s="74" t="s">
        <v>3</v>
      </c>
      <c r="B4" s="75"/>
      <c r="C4" s="75"/>
      <c r="D4" s="75"/>
      <c r="E4" s="75"/>
    </row>
    <row r="5" spans="1:11" x14ac:dyDescent="0.25">
      <c r="A5" s="4">
        <v>1</v>
      </c>
      <c r="B5" s="4" t="s">
        <v>4</v>
      </c>
      <c r="C5" s="61">
        <v>6660.8</v>
      </c>
      <c r="D5" s="42"/>
      <c r="E5" s="5"/>
    </row>
    <row r="6" spans="1:11" x14ac:dyDescent="0.25">
      <c r="A6" s="4">
        <v>2</v>
      </c>
      <c r="B6" s="4" t="s">
        <v>5</v>
      </c>
      <c r="C6" s="39">
        <v>4760</v>
      </c>
      <c r="D6" s="35"/>
      <c r="E6" s="6"/>
    </row>
    <row r="7" spans="1:11" x14ac:dyDescent="0.25">
      <c r="A7" s="4">
        <v>3</v>
      </c>
      <c r="B7" s="4" t="s">
        <v>6</v>
      </c>
      <c r="C7" s="61">
        <v>80</v>
      </c>
      <c r="D7" s="35"/>
      <c r="E7" s="6"/>
    </row>
    <row r="8" spans="1:11" ht="18.75" x14ac:dyDescent="0.3">
      <c r="A8" s="62" t="s">
        <v>7</v>
      </c>
      <c r="B8" s="63"/>
      <c r="C8" s="63"/>
      <c r="D8" s="63"/>
      <c r="K8" s="7"/>
    </row>
    <row r="9" spans="1:11" ht="26.25" customHeight="1" x14ac:dyDescent="0.25">
      <c r="A9" s="4"/>
      <c r="B9" s="8" t="s">
        <v>8</v>
      </c>
      <c r="C9" s="64" t="s">
        <v>9</v>
      </c>
      <c r="D9" s="65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61">
        <v>62672.41</v>
      </c>
      <c r="D10" s="35"/>
      <c r="E10" s="4">
        <v>490170.5</v>
      </c>
      <c r="F10" s="4">
        <v>483858.95</v>
      </c>
      <c r="G10" s="6">
        <f>C10+E10-F10</f>
        <v>68983.960000000021</v>
      </c>
    </row>
    <row r="11" spans="1:11" x14ac:dyDescent="0.25">
      <c r="A11" s="4">
        <v>2</v>
      </c>
      <c r="B11" s="4" t="s">
        <v>13</v>
      </c>
      <c r="C11" s="61">
        <v>1826.74</v>
      </c>
      <c r="D11" s="35"/>
      <c r="E11" s="4">
        <v>72431.61</v>
      </c>
      <c r="F11" s="4">
        <v>65769.86</v>
      </c>
      <c r="G11" s="6">
        <f>C11+E11-F11</f>
        <v>8488.4900000000052</v>
      </c>
    </row>
    <row r="12" spans="1:11" x14ac:dyDescent="0.25">
      <c r="A12" s="4">
        <v>3</v>
      </c>
      <c r="B12" s="4" t="s">
        <v>14</v>
      </c>
      <c r="C12" s="10">
        <v>1682.31</v>
      </c>
      <c r="D12" s="11"/>
      <c r="E12" s="12">
        <v>16623.25</v>
      </c>
      <c r="F12" s="12">
        <v>17766.68</v>
      </c>
      <c r="G12" s="6">
        <f t="shared" ref="G11:G13" si="0">C12+E12-F12</f>
        <v>538.88000000000102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34913.57</v>
      </c>
      <c r="F13" s="4">
        <v>34049.360000000001</v>
      </c>
      <c r="G13" s="6">
        <f t="shared" si="0"/>
        <v>864.20999999999913</v>
      </c>
    </row>
    <row r="14" spans="1:11" x14ac:dyDescent="0.25">
      <c r="A14" s="13"/>
      <c r="B14" s="14" t="s">
        <v>16</v>
      </c>
      <c r="C14" s="11">
        <f>SUM(C10:D13)</f>
        <v>66181.460000000006</v>
      </c>
      <c r="D14" s="11"/>
      <c r="E14" s="13">
        <f>SUM(E10:E13)</f>
        <v>614138.92999999993</v>
      </c>
      <c r="F14" s="13">
        <f>SUM(F10:F13)</f>
        <v>601444.85000000009</v>
      </c>
    </row>
    <row r="15" spans="1:11" ht="18.75" x14ac:dyDescent="0.3">
      <c r="A15" s="66" t="s">
        <v>17</v>
      </c>
      <c r="B15" s="67"/>
      <c r="C15" s="67"/>
      <c r="D15" s="67"/>
      <c r="E15" s="68"/>
    </row>
    <row r="16" spans="1:11" ht="15" customHeight="1" x14ac:dyDescent="0.25">
      <c r="A16" s="51" t="s">
        <v>18</v>
      </c>
      <c r="B16" s="53" t="s">
        <v>19</v>
      </c>
      <c r="C16" s="53" t="s">
        <v>20</v>
      </c>
      <c r="D16" s="55" t="s">
        <v>21</v>
      </c>
      <c r="E16" s="56"/>
      <c r="F16" s="57"/>
    </row>
    <row r="17" spans="1:6" x14ac:dyDescent="0.25">
      <c r="A17" s="52"/>
      <c r="B17" s="54"/>
      <c r="C17" s="54"/>
      <c r="D17" s="58"/>
      <c r="E17" s="59"/>
      <c r="F17" s="60"/>
    </row>
    <row r="18" spans="1:6" x14ac:dyDescent="0.25">
      <c r="A18" s="15">
        <v>1</v>
      </c>
      <c r="B18" s="15" t="s">
        <v>22</v>
      </c>
      <c r="C18" s="16" t="s">
        <v>23</v>
      </c>
      <c r="D18" s="45">
        <f>SUM(D19:F23)</f>
        <v>88414.811133590149</v>
      </c>
      <c r="E18" s="46"/>
      <c r="F18" s="47"/>
    </row>
    <row r="19" spans="1:6" ht="26.25" x14ac:dyDescent="0.25">
      <c r="A19" s="17"/>
      <c r="B19" s="18" t="s">
        <v>24</v>
      </c>
      <c r="C19" s="19" t="s">
        <v>23</v>
      </c>
      <c r="D19" s="39">
        <v>57259.216114788316</v>
      </c>
      <c r="E19" s="34"/>
      <c r="F19" s="35"/>
    </row>
    <row r="20" spans="1:6" x14ac:dyDescent="0.25">
      <c r="A20" s="17"/>
      <c r="B20" s="17" t="s">
        <v>25</v>
      </c>
      <c r="C20" s="19" t="s">
        <v>23</v>
      </c>
      <c r="D20" s="39">
        <f>D19*20.2%</f>
        <v>11566.361655187238</v>
      </c>
      <c r="E20" s="40"/>
      <c r="F20" s="41"/>
    </row>
    <row r="21" spans="1:6" x14ac:dyDescent="0.25">
      <c r="A21" s="17"/>
      <c r="B21" s="17" t="s">
        <v>26</v>
      </c>
      <c r="C21" s="19" t="s">
        <v>23</v>
      </c>
      <c r="D21" s="50">
        <v>12389.233363614594</v>
      </c>
      <c r="E21" s="34"/>
      <c r="F21" s="35"/>
    </row>
    <row r="22" spans="1:6" x14ac:dyDescent="0.25">
      <c r="A22" s="17"/>
      <c r="B22" s="18" t="s">
        <v>27</v>
      </c>
      <c r="C22" s="19" t="s">
        <v>28</v>
      </c>
      <c r="D22" s="39">
        <v>7200</v>
      </c>
      <c r="E22" s="34"/>
      <c r="F22" s="35"/>
    </row>
    <row r="23" spans="1:6" x14ac:dyDescent="0.25">
      <c r="A23" s="17"/>
      <c r="B23" s="17" t="s">
        <v>29</v>
      </c>
      <c r="C23" s="19" t="s">
        <v>23</v>
      </c>
      <c r="D23" s="39">
        <v>0</v>
      </c>
      <c r="E23" s="34"/>
      <c r="F23" s="35"/>
    </row>
    <row r="24" spans="1:6" ht="26.25" x14ac:dyDescent="0.25">
      <c r="A24" s="15">
        <v>2</v>
      </c>
      <c r="B24" s="20" t="s">
        <v>30</v>
      </c>
      <c r="C24" s="16" t="s">
        <v>23</v>
      </c>
      <c r="D24" s="45">
        <f>SUM(D25:F29)</f>
        <v>163875.56287093167</v>
      </c>
      <c r="E24" s="46"/>
      <c r="F24" s="47"/>
    </row>
    <row r="25" spans="1:6" ht="26.25" x14ac:dyDescent="0.25">
      <c r="A25" s="17"/>
      <c r="B25" s="18" t="s">
        <v>31</v>
      </c>
      <c r="C25" s="19" t="s">
        <v>23</v>
      </c>
      <c r="D25" s="39">
        <v>83874.083140878254</v>
      </c>
      <c r="E25" s="34"/>
      <c r="F25" s="35"/>
    </row>
    <row r="26" spans="1:6" x14ac:dyDescent="0.25">
      <c r="A26" s="17"/>
      <c r="B26" s="17" t="s">
        <v>25</v>
      </c>
      <c r="C26" s="19" t="s">
        <v>23</v>
      </c>
      <c r="D26" s="39">
        <f>D25*20.2%</f>
        <v>16942.564794457405</v>
      </c>
      <c r="E26" s="40"/>
      <c r="F26" s="41"/>
    </row>
    <row r="27" spans="1:6" x14ac:dyDescent="0.25">
      <c r="A27" s="17"/>
      <c r="B27" s="17" t="s">
        <v>26</v>
      </c>
      <c r="C27" s="19" t="s">
        <v>23</v>
      </c>
      <c r="D27" s="39">
        <v>9073.0949355960038</v>
      </c>
      <c r="E27" s="34"/>
      <c r="F27" s="35"/>
    </row>
    <row r="28" spans="1:6" ht="26.25" x14ac:dyDescent="0.25">
      <c r="A28" s="17"/>
      <c r="B28" s="18" t="s">
        <v>32</v>
      </c>
      <c r="C28" s="19"/>
      <c r="D28" s="33">
        <v>53985.82</v>
      </c>
      <c r="E28" s="48"/>
      <c r="F28" s="49"/>
    </row>
    <row r="29" spans="1:6" x14ac:dyDescent="0.25">
      <c r="A29" s="17"/>
      <c r="B29" s="17" t="s">
        <v>29</v>
      </c>
      <c r="C29" s="19" t="s">
        <v>23</v>
      </c>
      <c r="D29" s="33">
        <v>0</v>
      </c>
      <c r="E29" s="34"/>
      <c r="F29" s="35"/>
    </row>
    <row r="30" spans="1:6" ht="26.25" x14ac:dyDescent="0.25">
      <c r="A30" s="15">
        <v>3</v>
      </c>
      <c r="B30" s="20" t="s">
        <v>33</v>
      </c>
      <c r="C30" s="16" t="s">
        <v>23</v>
      </c>
      <c r="D30" s="45">
        <f>SUM(D31:F35)</f>
        <v>99045.746572863893</v>
      </c>
      <c r="E30" s="46"/>
      <c r="F30" s="47"/>
    </row>
    <row r="31" spans="1:6" ht="26.25" x14ac:dyDescent="0.25">
      <c r="A31" s="17"/>
      <c r="B31" s="18" t="s">
        <v>34</v>
      </c>
      <c r="C31" s="19" t="s">
        <v>23</v>
      </c>
      <c r="D31" s="21"/>
      <c r="E31" s="40">
        <v>77079.456379411786</v>
      </c>
      <c r="F31" s="35"/>
    </row>
    <row r="32" spans="1:6" x14ac:dyDescent="0.25">
      <c r="A32" s="17"/>
      <c r="B32" s="17" t="s">
        <v>25</v>
      </c>
      <c r="C32" s="19" t="s">
        <v>23</v>
      </c>
      <c r="D32" s="39">
        <f>E31*20.2%</f>
        <v>15570.05018864118</v>
      </c>
      <c r="E32" s="40"/>
      <c r="F32" s="41"/>
    </row>
    <row r="33" spans="1:12" x14ac:dyDescent="0.25">
      <c r="A33" s="17"/>
      <c r="B33" s="17" t="s">
        <v>35</v>
      </c>
      <c r="C33" s="19" t="s">
        <v>23</v>
      </c>
      <c r="D33" s="39">
        <v>6396.2400048109203</v>
      </c>
      <c r="E33" s="34"/>
      <c r="F33" s="35"/>
    </row>
    <row r="34" spans="1:12" x14ac:dyDescent="0.25">
      <c r="A34" s="17"/>
      <c r="B34" s="18" t="s">
        <v>36</v>
      </c>
      <c r="C34" s="19"/>
      <c r="D34" s="33">
        <v>0</v>
      </c>
      <c r="E34" s="34"/>
      <c r="F34" s="35"/>
    </row>
    <row r="35" spans="1:12" x14ac:dyDescent="0.25">
      <c r="A35" s="17"/>
      <c r="B35" s="18" t="s">
        <v>37</v>
      </c>
      <c r="C35" s="19" t="s">
        <v>23</v>
      </c>
      <c r="D35" s="39">
        <v>0</v>
      </c>
      <c r="E35" s="34"/>
      <c r="F35" s="35"/>
      <c r="L35" s="6"/>
    </row>
    <row r="36" spans="1:12" x14ac:dyDescent="0.25">
      <c r="A36" s="15">
        <v>4</v>
      </c>
      <c r="B36" s="15" t="s">
        <v>38</v>
      </c>
      <c r="C36" s="22" t="s">
        <v>23</v>
      </c>
      <c r="D36" s="45">
        <f>SUM(D37:F41)</f>
        <v>167846.31963216022</v>
      </c>
      <c r="E36" s="46"/>
      <c r="F36" s="47"/>
    </row>
    <row r="37" spans="1:12" x14ac:dyDescent="0.25">
      <c r="A37" s="15"/>
      <c r="B37" s="17" t="s">
        <v>39</v>
      </c>
      <c r="C37" s="19" t="s">
        <v>23</v>
      </c>
      <c r="D37" s="39">
        <v>45797.365857338802</v>
      </c>
      <c r="E37" s="42"/>
      <c r="F37" s="35"/>
    </row>
    <row r="38" spans="1:12" x14ac:dyDescent="0.25">
      <c r="A38" s="15"/>
      <c r="B38" s="17" t="s">
        <v>25</v>
      </c>
      <c r="C38" s="19" t="s">
        <v>23</v>
      </c>
      <c r="D38" s="39">
        <f>D37*20.2%</f>
        <v>9251.0679031824366</v>
      </c>
      <c r="E38" s="40"/>
      <c r="F38" s="41"/>
    </row>
    <row r="39" spans="1:12" ht="36" customHeight="1" x14ac:dyDescent="0.25">
      <c r="A39" s="15"/>
      <c r="B39" s="18" t="s">
        <v>40</v>
      </c>
      <c r="C39" s="19" t="s">
        <v>23</v>
      </c>
      <c r="D39" s="39">
        <v>29528.123827582698</v>
      </c>
      <c r="E39" s="42"/>
      <c r="F39" s="35"/>
    </row>
    <row r="40" spans="1:12" ht="18" customHeight="1" x14ac:dyDescent="0.25">
      <c r="A40" s="15"/>
      <c r="B40" s="17" t="s">
        <v>41</v>
      </c>
      <c r="C40" s="22" t="s">
        <v>23</v>
      </c>
      <c r="D40" s="39">
        <v>61776.74</v>
      </c>
      <c r="E40" s="42"/>
      <c r="F40" s="35"/>
    </row>
    <row r="41" spans="1:12" ht="18" customHeight="1" x14ac:dyDescent="0.25">
      <c r="A41" s="15"/>
      <c r="B41" s="17" t="s">
        <v>42</v>
      </c>
      <c r="C41" s="22" t="s">
        <v>23</v>
      </c>
      <c r="D41" s="23"/>
      <c r="E41" s="40">
        <v>21493.022044056299</v>
      </c>
      <c r="F41" s="43"/>
    </row>
    <row r="42" spans="1:12" ht="18" customHeight="1" x14ac:dyDescent="0.25">
      <c r="A42" s="15">
        <v>5</v>
      </c>
      <c r="B42" s="15" t="s">
        <v>43</v>
      </c>
      <c r="C42" s="16" t="s">
        <v>23</v>
      </c>
      <c r="D42" s="30">
        <v>86419.93</v>
      </c>
      <c r="E42" s="44"/>
      <c r="F42" s="32"/>
    </row>
    <row r="43" spans="1:12" x14ac:dyDescent="0.25">
      <c r="A43" s="15">
        <v>6</v>
      </c>
      <c r="B43" s="15" t="s">
        <v>44</v>
      </c>
      <c r="C43" s="16" t="s">
        <v>23</v>
      </c>
      <c r="D43" s="30">
        <v>33700.800000000003</v>
      </c>
      <c r="E43" s="31"/>
      <c r="F43" s="32"/>
    </row>
    <row r="44" spans="1:12" x14ac:dyDescent="0.25">
      <c r="A44" s="24"/>
      <c r="B44" s="15" t="s">
        <v>45</v>
      </c>
      <c r="C44" s="16" t="s">
        <v>23</v>
      </c>
      <c r="D44" s="30">
        <f>D18+D24+D30+D36+D42+D43</f>
        <v>639303.17020954587</v>
      </c>
      <c r="E44" s="31"/>
      <c r="F44" s="32"/>
      <c r="G44" s="25"/>
    </row>
    <row r="45" spans="1:12" x14ac:dyDescent="0.25">
      <c r="A45" s="24"/>
      <c r="B45" s="26" t="s">
        <v>46</v>
      </c>
      <c r="C45" s="16" t="s">
        <v>23</v>
      </c>
      <c r="D45" s="30">
        <f>F14-D44</f>
        <v>-37858.320209545782</v>
      </c>
      <c r="E45" s="31"/>
      <c r="F45" s="32"/>
    </row>
    <row r="46" spans="1:12" x14ac:dyDescent="0.25">
      <c r="A46" s="24"/>
      <c r="B46" s="15" t="s">
        <v>47</v>
      </c>
      <c r="C46" s="16" t="s">
        <v>23</v>
      </c>
      <c r="D46" s="33"/>
      <c r="E46" s="34"/>
      <c r="F46" s="35"/>
    </row>
    <row r="47" spans="1:12" x14ac:dyDescent="0.25">
      <c r="A47" s="27"/>
      <c r="B47" s="36" t="s">
        <v>48</v>
      </c>
      <c r="C47" s="37"/>
      <c r="D47" s="37"/>
      <c r="E47" s="37"/>
      <c r="F47" s="25"/>
    </row>
    <row r="48" spans="1:12" x14ac:dyDescent="0.25">
      <c r="A48" s="27"/>
      <c r="B48" s="38" t="s">
        <v>49</v>
      </c>
      <c r="C48" s="38"/>
      <c r="D48" s="38"/>
      <c r="E48" s="38"/>
    </row>
    <row r="49" spans="1:5" x14ac:dyDescent="0.25">
      <c r="A49" s="27"/>
      <c r="B49" s="27"/>
      <c r="C49" s="28"/>
      <c r="D49" s="27"/>
      <c r="E49" s="27"/>
    </row>
  </sheetData>
  <mergeCells count="47">
    <mergeCell ref="C6:D6"/>
    <mergeCell ref="A1:E1"/>
    <mergeCell ref="A2:E2"/>
    <mergeCell ref="A3:E3"/>
    <mergeCell ref="A4:E4"/>
    <mergeCell ref="C5:D5"/>
    <mergeCell ref="D19:F19"/>
    <mergeCell ref="C7:D7"/>
    <mergeCell ref="A8:D8"/>
    <mergeCell ref="C9:D9"/>
    <mergeCell ref="C10:D10"/>
    <mergeCell ref="C11:D11"/>
    <mergeCell ref="A15:E15"/>
    <mergeCell ref="A16:A17"/>
    <mergeCell ref="B16:B17"/>
    <mergeCell ref="C16:C17"/>
    <mergeCell ref="D16:F17"/>
    <mergeCell ref="D18:F18"/>
    <mergeCell ref="E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43:F43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E41:F41"/>
    <mergeCell ref="D42:F42"/>
    <mergeCell ref="D44:F44"/>
    <mergeCell ref="D45:F45"/>
    <mergeCell ref="D46:F46"/>
    <mergeCell ref="B47:E47"/>
    <mergeCell ref="B48:E48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зеленая2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2018-04-10T11:37:02Z</dcterms:created>
  <dcterms:modified xsi:type="dcterms:W3CDTF">2019-02-19T09:34:26Z</dcterms:modified>
</cp:coreProperties>
</file>